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fukumori\ham\experiment\excelfile\"/>
    </mc:Choice>
  </mc:AlternateContent>
  <xr:revisionPtr revIDLastSave="0" documentId="13_ncr:1_{C215202D-D759-49AD-8C6A-76D4B0512C2F}" xr6:coauthVersionLast="47" xr6:coauthVersionMax="47" xr10:uidLastSave="{00000000-0000-0000-0000-000000000000}"/>
  <bookViews>
    <workbookView xWindow="630" yWindow="360" windowWidth="23220" windowHeight="14595" firstSheet="2" activeTab="6" xr2:uid="{00000000-000D-0000-FFFF-FFFF00000000}"/>
  </bookViews>
  <sheets>
    <sheet name="Geometry" sheetId="4" r:id="rId1"/>
    <sheet name="Discretization" sheetId="6" r:id="rId2"/>
    <sheet name="RAW BEM SOLUTION DATA" sheetId="2" r:id="rId3"/>
    <sheet name="ANALYSIS" sheetId="1" r:id="rId4"/>
    <sheet name="Experment" sheetId="3" r:id="rId5"/>
    <sheet name="Input Data Creating Code " sheetId="5" r:id="rId6"/>
    <sheet name="Summary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4" i="1"/>
  <c r="O6" i="3"/>
  <c r="O5" i="3"/>
  <c r="O4" i="3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H99" i="1" s="1"/>
  <c r="I99" i="1" s="1"/>
  <c r="G67" i="1"/>
</calcChain>
</file>

<file path=xl/sharedStrings.xml><?xml version="1.0" encoding="utf-8"?>
<sst xmlns="http://schemas.openxmlformats.org/spreadsheetml/2006/main" count="240" uniqueCount="178">
  <si>
    <t>ELEMENT</t>
  </si>
  <si>
    <t>I</t>
  </si>
  <si>
    <t>J</t>
  </si>
  <si>
    <t>K</t>
  </si>
  <si>
    <t>DP/DN(I)</t>
  </si>
  <si>
    <t>DP/DN(J)</t>
  </si>
  <si>
    <t>DP/DN(K)</t>
  </si>
  <si>
    <t>BOUNDARY-NODE</t>
  </si>
  <si>
    <t>FREE-TERM</t>
  </si>
  <si>
    <t>X</t>
  </si>
  <si>
    <t>Y</t>
  </si>
  <si>
    <t>POTENTIAL</t>
  </si>
  <si>
    <t>INTERIOR-POINT</t>
  </si>
  <si>
    <t>DISTANCE-S</t>
  </si>
  <si>
    <t>DP/DN</t>
  </si>
  <si>
    <t>Angle [Radian]</t>
    <phoneticPr fontId="18"/>
  </si>
  <si>
    <t>Potential-Full-Domain</t>
    <phoneticPr fontId="18"/>
  </si>
  <si>
    <t>Location</t>
    <phoneticPr fontId="18"/>
  </si>
  <si>
    <t>Frequency [KHz]</t>
    <phoneticPr fontId="18"/>
  </si>
  <si>
    <t>Ls[μH]</t>
    <phoneticPr fontId="18"/>
  </si>
  <si>
    <t>Q</t>
    <phoneticPr fontId="18"/>
  </si>
  <si>
    <t>Q for L</t>
    <phoneticPr fontId="18"/>
  </si>
  <si>
    <t>Cp [pF]</t>
    <phoneticPr fontId="18"/>
  </si>
  <si>
    <t>Cs [pF]</t>
    <phoneticPr fontId="18"/>
  </si>
  <si>
    <t>Q for C</t>
    <phoneticPr fontId="18"/>
  </si>
  <si>
    <t>θ for C</t>
    <phoneticPr fontId="18"/>
  </si>
  <si>
    <t>Lp [μH]</t>
    <phoneticPr fontId="18"/>
  </si>
  <si>
    <t>Rs [Ω]</t>
    <phoneticPr fontId="18"/>
  </si>
  <si>
    <t>Rp [Ω]</t>
    <phoneticPr fontId="18"/>
  </si>
  <si>
    <t xml:space="preserve">      PROGRAM SETNEUM</t>
  </si>
  <si>
    <t>C=======================================================================</t>
  </si>
  <si>
    <t>C              DATA GENERATING PROGRAM FOR BEM8QUDQ.FOR</t>
  </si>
  <si>
    <t>C                   PROJECT:COAXIAL CABLE ANALYSIS</t>
  </si>
  <si>
    <t>C  PROJECT NAME: COAXIAL NEUMANN BOUNDARY ON INNER DIRICHLET ON OUTER</t>
  </si>
  <si>
    <t>C              INNER SHAPE: CIRCLE   OUTER SHAPE: SQUARE</t>
  </si>
  <si>
    <t>C                            DOMAIN: FINITE</t>
  </si>
  <si>
    <t>C                 ELEMENT: 3-NODED PARAMETRIC ELEMENT</t>
  </si>
  <si>
    <t>C                     EIJI FUKUMORI DEC 29, 2022</t>
    <phoneticPr fontId="18"/>
  </si>
  <si>
    <t xml:space="preserve">      IMPLICIT REAL*8 ( A-H , O-Z )</t>
  </si>
  <si>
    <t xml:space="preserve">      PARAMETER ( ND=3,MXE=500,MXN=2*MXE, MXI=100 )</t>
  </si>
  <si>
    <t xml:space="preserve">      DIMENSION NODEX(MXE,ND),XCOORD(MXN), YCOORD(MXN)</t>
  </si>
  <si>
    <t xml:space="preserve">      DIMENSION XI(MXI), YI(MXI), IELTYPE(MXE),BV(MXE,ND)</t>
  </si>
  <si>
    <t xml:space="preserve">      COMPLEX*16 BASEVEC , UNITVEC </t>
  </si>
  <si>
    <t>C--------------OUTER BOUNDARY IS DEVIDED INTO 8 SEGMENTS</t>
  </si>
  <si>
    <t>C                ELEMENTS IN EACH SEGMENT "NEOUTER".</t>
  </si>
  <si>
    <t>C            HENCE, ELEMENTS ON OUTER BOUNADRY = NEOUTER * 8</t>
  </si>
  <si>
    <t xml:space="preserve">      NEOUTER = 4</t>
  </si>
  <si>
    <t xml:space="preserve">      NEINNER = 4*4</t>
  </si>
  <si>
    <t xml:space="preserve">      PI = 4.* DATAN( 1.D0)</t>
  </si>
  <si>
    <t xml:space="preserve">      RADIUSA =  4.00D0</t>
  </si>
  <si>
    <t xml:space="preserve">      RADIUSB =  6.05D0</t>
  </si>
  <si>
    <t xml:space="preserve">      IF ( RADIUSB .LE. RADIUSA ) STOP 'RADIUSB MUST BE &gt; RADIUSA.'</t>
  </si>
  <si>
    <t xml:space="preserve">      WRITE (*,*) 'RADIUS-A(INNER) = ', RADIUSA</t>
  </si>
  <si>
    <t xml:space="preserve">      WRITE (*,*) 'RADIUS-B(OUTER) = ', RADIUSB</t>
  </si>
  <si>
    <t>C----------------- BOUNDARY CONDITIONS</t>
  </si>
  <si>
    <t>C---------- ON OUTER BOUNDARY: DIRICHLET ----&gt; POTENTIAL = 0</t>
  </si>
  <si>
    <t>C---------- ON INNER BOUNDARY: NEUMANN ------&gt; POTENTIAL DERIVATIVE = B</t>
  </si>
  <si>
    <t>C---------- B INTO DOMAIN     -----&gt; THE VALUE IS NEGATIVE</t>
  </si>
  <si>
    <t>C---------- B OUT FROM DOMAIN -----&gt; THE VALUE IS POSITIVE</t>
  </si>
  <si>
    <t xml:space="preserve">       Q = 1.D0</t>
  </si>
  <si>
    <t xml:space="preserve">       POUTER =  0.D0</t>
  </si>
  <si>
    <t xml:space="preserve">       BINNER = -Q/(2.D0*PI*RADIUSA)</t>
  </si>
  <si>
    <t xml:space="preserve">       WRITE(*,*) 'NEUMANN BOUNDARY VALUE =', BINNER</t>
  </si>
  <si>
    <t>C------------------- NORDAL COORDINATES CREATION</t>
  </si>
  <si>
    <t>C------------------------- OUTER ELEMENTS -------------</t>
  </si>
  <si>
    <t>C-------------- FIRST SEGMENT STARTS FROM 0 TO PI/4 ---------------</t>
  </si>
  <si>
    <t xml:space="preserve">      DX = RADIUSB/(2*NEOUTER)</t>
  </si>
  <si>
    <t xml:space="preserve">      DY = RADIUSB/(2*NEOUTER)</t>
  </si>
  <si>
    <t xml:space="preserve">      NODE = 0</t>
  </si>
  <si>
    <t xml:space="preserve">      DO I = 1 , 2*NEOUTER</t>
  </si>
  <si>
    <t xml:space="preserve">      NODE = NODE + 1</t>
  </si>
  <si>
    <t xml:space="preserve">      XCOORD (NODE) =  RADIUSB</t>
  </si>
  <si>
    <t xml:space="preserve">      YCOORD (NODE) =  DY * (I-1)</t>
  </si>
  <si>
    <t xml:space="preserve">      END DO</t>
  </si>
  <si>
    <t>C-------------- SECOND SEGMENT STARTS FROM PI/4 TO PI/2 ---------------</t>
  </si>
  <si>
    <t xml:space="preserve">      XCOORD (NODE) =  RADIUSB - DX*(I-1)</t>
  </si>
  <si>
    <t xml:space="preserve">      YCOORD (NODE) =  RADIUSB</t>
  </si>
  <si>
    <t>C-------------- THIRD SEGMENT STARTS FROM PI/2 TO (3/4)PI ---------------</t>
  </si>
  <si>
    <t xml:space="preserve">      XCOORD (NODE) =  -DX*(I-1)</t>
  </si>
  <si>
    <t>C-------------- 4TH SEGMENT STARTS FROM (3/4)PI TO PI ---------------</t>
  </si>
  <si>
    <t xml:space="preserve">      XCOORD (NODE) =  -RADIUSB</t>
  </si>
  <si>
    <t xml:space="preserve">      YCOORD (NODE) =   RADIUSB - DY*(I-1)</t>
  </si>
  <si>
    <t>C-------------- 5TH SEGMENT STARTS FROM PI TO (5/4)PI ---------------</t>
  </si>
  <si>
    <t xml:space="preserve">      YCOORD (NODE) =  -DY*(I-1)</t>
  </si>
  <si>
    <t>C-------------- 6TH SEGMENT STARTS FROM (5/4)PI TO (6/4)PI ---------------</t>
  </si>
  <si>
    <t xml:space="preserve">      XCOORD (NODE) =  -RADIUSB + DX*(I-1)</t>
  </si>
  <si>
    <t xml:space="preserve">      YCOORD (NODE) =  -RADIUSB</t>
  </si>
  <si>
    <t>C-------------- 7TH SEGMENT STARTS FROM (6/4)PI TO (7/4)PI ---------------</t>
  </si>
  <si>
    <t xml:space="preserve">      XCOORD (NODE) =   DX*(I-1)</t>
  </si>
  <si>
    <t>C-------------- 8TH SEGMENT STARTS FROM (6/4)PI TO (7/4)PI ---------------</t>
  </si>
  <si>
    <t xml:space="preserve">      XCOORD (NODE) =   RADIUSB</t>
  </si>
  <si>
    <t xml:space="preserve">      YCOORD (NODE) =  -RADIUSB + DY*(I-1)</t>
  </si>
  <si>
    <t>C------------ INNER ELEMENTS -------------</t>
  </si>
  <si>
    <t xml:space="preserve">      BASEVEC = DCMPLX( RADIUSA, 0.D0 )</t>
  </si>
  <si>
    <t xml:space="preserve">      UNITANG = -2.D0*PI / (2*NEINNER)</t>
  </si>
  <si>
    <t xml:space="preserve">      UNITVEC =  DCMPLX( DCOS(UNITANG), DSIN(UNITANG) )</t>
  </si>
  <si>
    <t xml:space="preserve">      DO I = 1 , 2*NEINNER</t>
  </si>
  <si>
    <t xml:space="preserve">      XCOORD (NODE) =  DREAL( BASEVEC )</t>
  </si>
  <si>
    <t xml:space="preserve">      YCOORD (NODE) =  DIMAG( BASEVEC )</t>
  </si>
  <si>
    <t xml:space="preserve">      BASEVEC = BASEVEC * UNITVEC </t>
  </si>
  <si>
    <t>C                    ELEMENT CREATION</t>
  </si>
  <si>
    <t>C----------- OUTER ELENENTS -----------</t>
  </si>
  <si>
    <t>C----------- DIRICHLET BOUNDARY CONDITION ---------</t>
  </si>
  <si>
    <t xml:space="preserve">      DO I = 1 , 8*NEOUTER</t>
  </si>
  <si>
    <t xml:space="preserve">      II = I*2-1</t>
  </si>
  <si>
    <t xml:space="preserve">      JJ = II + 1</t>
  </si>
  <si>
    <t xml:space="preserve">      KK = JJ + 1</t>
  </si>
  <si>
    <t xml:space="preserve">      IF ( I .EQ. 8*NEOUTER ) KK = 1</t>
  </si>
  <si>
    <t xml:space="preserve">      NODEX(I,1) = II</t>
  </si>
  <si>
    <t xml:space="preserve">      NODEX(I,2) = JJ</t>
  </si>
  <si>
    <t xml:space="preserve">      NODEX(I,3) = KK</t>
  </si>
  <si>
    <t xml:space="preserve">      BV(I,1) = POUTER</t>
  </si>
  <si>
    <t xml:space="preserve">      BV(I,2) = POUTER</t>
  </si>
  <si>
    <t xml:space="preserve">      BV(I,3) = POUTER</t>
  </si>
  <si>
    <t xml:space="preserve">      IELTYPE(I) = 1</t>
  </si>
  <si>
    <t>C---------- INNER ELEMENTS ---------------</t>
  </si>
  <si>
    <t>C---------- NEUMANN BOUNDARY CONDITION ------------</t>
  </si>
  <si>
    <t xml:space="preserve">      DO I = 1+8*NEOUTER , NEINNER+8*NEOUTER</t>
  </si>
  <si>
    <t xml:space="preserve">      IF ( I .EQ. NEINNER+8*NEOUTER ) KK = (1+8*NEOUTER)*2-1</t>
  </si>
  <si>
    <t xml:space="preserve">      BV(I,1) = BINNER</t>
  </si>
  <si>
    <t xml:space="preserve">      BV(I,2) = BINNER</t>
  </si>
  <si>
    <t xml:space="preserve">      BV(I,3) = BINNER</t>
  </si>
  <si>
    <t xml:space="preserve">      IELTYPE(I) = 2</t>
  </si>
  <si>
    <t xml:space="preserve">      NE = NEINNER+8*NEOUTER</t>
  </si>
  <si>
    <t xml:space="preserve">      NNODE = NODE</t>
  </si>
  <si>
    <t>C--------INTERNAL POINTS</t>
  </si>
  <si>
    <t xml:space="preserve">      NIP = 20</t>
  </si>
  <si>
    <t xml:space="preserve">      DR = (RADIUSB - RADIUSA) / (NIP+1)</t>
  </si>
  <si>
    <t xml:space="preserve">      DO I = 1 , NIP</t>
  </si>
  <si>
    <t xml:space="preserve">      YI(I) = 0.D0</t>
  </si>
  <si>
    <t xml:space="preserve">      XI(I) = RADIUSA + DR*I</t>
  </si>
  <si>
    <t>C                     MAKING DATA FILES</t>
  </si>
  <si>
    <t xml:space="preserve">      OPEN ( 1, FILE='BEM2.DAT', STATUS='UNKNOWN' )</t>
  </si>
  <si>
    <t xml:space="preserve">      WRITE (1,*) NE</t>
  </si>
  <si>
    <t xml:space="preserve">      DO I = 1 , NE</t>
  </si>
  <si>
    <t xml:space="preserve">      WRITE (1,*) I,(NODEX(I,J),J=1,ND),IELTYPE(I), (BV(I,J),J=1,ND)</t>
  </si>
  <si>
    <t xml:space="preserve">      WRITE (1,*) NNODE</t>
  </si>
  <si>
    <t xml:space="preserve">      DO I = 1 , NNODE</t>
  </si>
  <si>
    <t xml:space="preserve">      WRITE (1,*) I, XCOORD(I), YCOORD(I)</t>
  </si>
  <si>
    <t>C------ INTERNAL POINT</t>
  </si>
  <si>
    <t xml:space="preserve">      WRITE(1,*) NIP</t>
  </si>
  <si>
    <t xml:space="preserve">      IF ( NIP .GE. 1 ) THEN</t>
  </si>
  <si>
    <t xml:space="preserve">      WRITE(1,*) I, XI(I), YI(I)</t>
  </si>
  <si>
    <t xml:space="preserve">      END IF</t>
  </si>
  <si>
    <t xml:space="preserve">      CLOSE (1)</t>
  </si>
  <si>
    <t xml:space="preserve">      WRITE(*,*) 'NE=',NE</t>
  </si>
  <si>
    <t xml:space="preserve">      WRITE(*,*) 'NNODE=',NNODE</t>
  </si>
  <si>
    <t>C------------- BOUNDARY configuration</t>
  </si>
  <si>
    <t xml:space="preserve">      OPEN ( 2, FILE='BOUNDARY.DAT', STATUS='UNKNOWN' )</t>
  </si>
  <si>
    <t xml:space="preserve">      DO IEL = 1 , NE</t>
  </si>
  <si>
    <t xml:space="preserve">      WRITE (2,*) XCOORD(NODEX(IEL,1)), YCOORD(NODEX(IEL,1))</t>
  </si>
  <si>
    <t xml:space="preserve">      WRITE (2,*) XCOORD(NODEX(IEL,2)), YCOORD(NODEX(IEL,2))</t>
  </si>
  <si>
    <t xml:space="preserve">      WRITE (2,*) XCOORD(NODEX(IEL,3)), YCOORD(NODEX(IEL,3))</t>
  </si>
  <si>
    <t xml:space="preserve">      WRITE (2,*)</t>
  </si>
  <si>
    <t xml:space="preserve">      CLOSE (2)</t>
  </si>
  <si>
    <t xml:space="preserve">      STOP</t>
  </si>
  <si>
    <t xml:space="preserve">      END</t>
  </si>
  <si>
    <t>Outer conductor</t>
    <phoneticPr fontId="18"/>
  </si>
  <si>
    <t>Inner conductor</t>
    <phoneticPr fontId="18"/>
  </si>
  <si>
    <t>Z0 [Ω]</t>
    <phoneticPr fontId="18"/>
  </si>
  <si>
    <t>外側導体</t>
    <rPh sb="0" eb="2">
      <t>ソトガワ</t>
    </rPh>
    <rPh sb="2" eb="4">
      <t>ドウタイ</t>
    </rPh>
    <phoneticPr fontId="18"/>
  </si>
  <si>
    <t>内側導体</t>
    <rPh sb="0" eb="2">
      <t>ウチガワ</t>
    </rPh>
    <rPh sb="2" eb="4">
      <t>ドウタイ</t>
    </rPh>
    <phoneticPr fontId="18"/>
  </si>
  <si>
    <t>1.5tX15X15
Alminum
L=1000mm</t>
    <phoneticPr fontId="18"/>
  </si>
  <si>
    <t>1.0tΦ15
Alminum
L=1000mm</t>
    <phoneticPr fontId="18"/>
  </si>
  <si>
    <t>0.6tΦ8
Alminum
L=995mm</t>
    <phoneticPr fontId="18"/>
  </si>
  <si>
    <t>0.5tΦ6
Alminum
L=995mm</t>
    <phoneticPr fontId="18"/>
  </si>
  <si>
    <t>誘電体</t>
    <phoneticPr fontId="18"/>
  </si>
  <si>
    <t>Air</t>
    <phoneticPr fontId="18"/>
  </si>
  <si>
    <t>計測計算結果ファイル</t>
    <rPh sb="0" eb="2">
      <t>ケイソク</t>
    </rPh>
    <rPh sb="2" eb="4">
      <t>ケイサン</t>
    </rPh>
    <rPh sb="4" eb="6">
      <t>ケッカ</t>
    </rPh>
    <phoneticPr fontId="18"/>
  </si>
  <si>
    <t>BEMresult矩形15x15with8pipe.xlsx</t>
    <phoneticPr fontId="18"/>
  </si>
  <si>
    <t>BEMresult円形15with6pipe .xlsx</t>
    <phoneticPr fontId="18"/>
  </si>
  <si>
    <t>同軸ケーブル</t>
    <rPh sb="0" eb="2">
      <t>ドウジク</t>
    </rPh>
    <phoneticPr fontId="18"/>
  </si>
  <si>
    <t>5D-2V</t>
    <phoneticPr fontId="18"/>
  </si>
  <si>
    <t>並行２線の特性インピーダンス.xlsx</t>
    <phoneticPr fontId="18"/>
  </si>
  <si>
    <r>
      <t>比誘電率ε</t>
    </r>
    <r>
      <rPr>
        <vertAlign val="subscript"/>
        <sz val="11"/>
        <color theme="1"/>
        <rFont val="游ゴシック"/>
        <family val="3"/>
        <charset val="128"/>
        <scheme val="minor"/>
      </rPr>
      <t>r</t>
    </r>
    <r>
      <rPr>
        <sz val="11"/>
        <color theme="1"/>
        <rFont val="游ゴシック"/>
        <family val="2"/>
        <charset val="128"/>
        <scheme val="minor"/>
      </rPr>
      <t>=2.2</t>
    </r>
    <phoneticPr fontId="18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</si>
  <si>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 xml:space="preserve">0 </t>
    </r>
    <r>
      <rPr>
        <sz val="11"/>
        <color theme="1"/>
        <rFont val="游ゴシック"/>
        <family val="2"/>
        <charset val="128"/>
        <scheme val="minor"/>
      </rPr>
      <t>[Ω]実験</t>
    </r>
    <rPh sb="6" eb="8">
      <t>ジッケン</t>
    </rPh>
    <phoneticPr fontId="18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</si>
  <si>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 xml:space="preserve"> [Ω]BEM解析</t>
    </r>
    <rPh sb="9" eb="11">
      <t>カイセキ</t>
    </rPh>
    <phoneticPr fontId="18"/>
  </si>
  <si>
    <t>BEMresult矩形15x15with6pipe 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</si>
</sst>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scadia Code"/>
      <family val="3"/>
    </font>
    <font>
      <vertAlign val="subscript"/>
      <sz val="11"/>
      <color theme="1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10" xfId="0" applyFill="1" applyBorder="1">
      <alignment vertical="center"/>
    </xf>
    <xf numFmtId="0" fontId="0" fillId="0" borderId="10" xfId="0" applyBorder="1">
      <alignment vertical="center"/>
    </xf>
    <xf numFmtId="0" fontId="0" fillId="33" borderId="11" xfId="0" applyFill="1" applyBorder="1">
      <alignment vertical="center"/>
    </xf>
    <xf numFmtId="0" fontId="0" fillId="0" borderId="11" xfId="0" applyBorder="1">
      <alignment vertical="center"/>
    </xf>
    <xf numFmtId="0" fontId="0" fillId="36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4" borderId="10" xfId="0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34" borderId="0" xfId="0" applyFont="1" applyFill="1">
      <alignment vertical="center"/>
    </xf>
    <xf numFmtId="0" fontId="0" fillId="34" borderId="0" xfId="0" applyFill="1">
      <alignment vertical="center"/>
    </xf>
    <xf numFmtId="0" fontId="19" fillId="35" borderId="0" xfId="0" applyFont="1" applyFill="1">
      <alignment vertical="center"/>
    </xf>
    <xf numFmtId="0" fontId="0" fillId="35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[1]BOUNDARY!$B$1:$B$191</c:f>
              <c:numCache>
                <c:formatCode>General</c:formatCode>
                <c:ptCount val="191"/>
                <c:pt idx="0">
                  <c:v>6.05</c:v>
                </c:pt>
                <c:pt idx="1">
                  <c:v>6.05</c:v>
                </c:pt>
                <c:pt idx="2">
                  <c:v>6.05</c:v>
                </c:pt>
                <c:pt idx="4">
                  <c:v>6.05</c:v>
                </c:pt>
                <c:pt idx="5">
                  <c:v>6.05</c:v>
                </c:pt>
                <c:pt idx="6">
                  <c:v>6.05</c:v>
                </c:pt>
                <c:pt idx="8">
                  <c:v>6.05</c:v>
                </c:pt>
                <c:pt idx="9">
                  <c:v>6.05</c:v>
                </c:pt>
                <c:pt idx="10">
                  <c:v>6.05</c:v>
                </c:pt>
                <c:pt idx="12">
                  <c:v>6.05</c:v>
                </c:pt>
                <c:pt idx="13">
                  <c:v>6.05</c:v>
                </c:pt>
                <c:pt idx="14">
                  <c:v>6.05</c:v>
                </c:pt>
                <c:pt idx="16">
                  <c:v>6.05</c:v>
                </c:pt>
                <c:pt idx="17">
                  <c:v>5.2937500000000002</c:v>
                </c:pt>
                <c:pt idx="18">
                  <c:v>4.5374999999999996</c:v>
                </c:pt>
                <c:pt idx="20">
                  <c:v>4.5374999999999996</c:v>
                </c:pt>
                <c:pt idx="21">
                  <c:v>3.78125</c:v>
                </c:pt>
                <c:pt idx="22">
                  <c:v>3.0249999999999999</c:v>
                </c:pt>
                <c:pt idx="24">
                  <c:v>3.0249999999999999</c:v>
                </c:pt>
                <c:pt idx="25">
                  <c:v>2.2687499999999998</c:v>
                </c:pt>
                <c:pt idx="26">
                  <c:v>1.5125</c:v>
                </c:pt>
                <c:pt idx="28">
                  <c:v>1.5125</c:v>
                </c:pt>
                <c:pt idx="29">
                  <c:v>0.75624999999999998</c:v>
                </c:pt>
                <c:pt idx="30">
                  <c:v>0</c:v>
                </c:pt>
                <c:pt idx="32">
                  <c:v>0</c:v>
                </c:pt>
                <c:pt idx="33">
                  <c:v>-0.75624999999999998</c:v>
                </c:pt>
                <c:pt idx="34">
                  <c:v>-1.5125</c:v>
                </c:pt>
                <c:pt idx="36">
                  <c:v>-1.5125</c:v>
                </c:pt>
                <c:pt idx="37">
                  <c:v>-2.2687499999999998</c:v>
                </c:pt>
                <c:pt idx="38">
                  <c:v>-3.0249999999999999</c:v>
                </c:pt>
                <c:pt idx="40">
                  <c:v>-3.0249999999999999</c:v>
                </c:pt>
                <c:pt idx="41">
                  <c:v>-3.78125</c:v>
                </c:pt>
                <c:pt idx="42">
                  <c:v>-4.5374999999999996</c:v>
                </c:pt>
                <c:pt idx="44">
                  <c:v>-4.5374999999999996</c:v>
                </c:pt>
                <c:pt idx="45">
                  <c:v>-5.2937500000000002</c:v>
                </c:pt>
                <c:pt idx="46">
                  <c:v>-6.05</c:v>
                </c:pt>
                <c:pt idx="48">
                  <c:v>-6.05</c:v>
                </c:pt>
                <c:pt idx="49">
                  <c:v>-6.05</c:v>
                </c:pt>
                <c:pt idx="50">
                  <c:v>-6.05</c:v>
                </c:pt>
                <c:pt idx="52">
                  <c:v>-6.05</c:v>
                </c:pt>
                <c:pt idx="53">
                  <c:v>-6.05</c:v>
                </c:pt>
                <c:pt idx="54">
                  <c:v>-6.05</c:v>
                </c:pt>
                <c:pt idx="56">
                  <c:v>-6.05</c:v>
                </c:pt>
                <c:pt idx="57">
                  <c:v>-6.05</c:v>
                </c:pt>
                <c:pt idx="58">
                  <c:v>-6.05</c:v>
                </c:pt>
                <c:pt idx="60">
                  <c:v>-6.05</c:v>
                </c:pt>
                <c:pt idx="61">
                  <c:v>-6.05</c:v>
                </c:pt>
                <c:pt idx="62">
                  <c:v>-6.05</c:v>
                </c:pt>
                <c:pt idx="64">
                  <c:v>-6.05</c:v>
                </c:pt>
                <c:pt idx="65">
                  <c:v>-6.05</c:v>
                </c:pt>
                <c:pt idx="66">
                  <c:v>-6.05</c:v>
                </c:pt>
                <c:pt idx="68">
                  <c:v>-6.05</c:v>
                </c:pt>
                <c:pt idx="69">
                  <c:v>-6.05</c:v>
                </c:pt>
                <c:pt idx="70">
                  <c:v>-6.05</c:v>
                </c:pt>
                <c:pt idx="72">
                  <c:v>-6.05</c:v>
                </c:pt>
                <c:pt idx="73">
                  <c:v>-6.05</c:v>
                </c:pt>
                <c:pt idx="74">
                  <c:v>-6.05</c:v>
                </c:pt>
                <c:pt idx="76">
                  <c:v>-6.05</c:v>
                </c:pt>
                <c:pt idx="77">
                  <c:v>-6.05</c:v>
                </c:pt>
                <c:pt idx="78">
                  <c:v>-6.05</c:v>
                </c:pt>
                <c:pt idx="80">
                  <c:v>-6.05</c:v>
                </c:pt>
                <c:pt idx="81">
                  <c:v>-5.2937500000000002</c:v>
                </c:pt>
                <c:pt idx="82">
                  <c:v>-4.5374999999999996</c:v>
                </c:pt>
                <c:pt idx="84">
                  <c:v>-4.5374999999999996</c:v>
                </c:pt>
                <c:pt idx="85">
                  <c:v>-3.78125</c:v>
                </c:pt>
                <c:pt idx="86">
                  <c:v>-3.0249999999999999</c:v>
                </c:pt>
                <c:pt idx="88">
                  <c:v>-3.0249999999999999</c:v>
                </c:pt>
                <c:pt idx="89">
                  <c:v>-2.2687499999999998</c:v>
                </c:pt>
                <c:pt idx="90">
                  <c:v>-1.5125</c:v>
                </c:pt>
                <c:pt idx="92">
                  <c:v>-1.5125</c:v>
                </c:pt>
                <c:pt idx="93">
                  <c:v>-0.75624999999999998</c:v>
                </c:pt>
                <c:pt idx="94">
                  <c:v>0</c:v>
                </c:pt>
                <c:pt idx="96">
                  <c:v>0</c:v>
                </c:pt>
                <c:pt idx="97">
                  <c:v>0.75624999999999998</c:v>
                </c:pt>
                <c:pt idx="98">
                  <c:v>1.5125</c:v>
                </c:pt>
                <c:pt idx="100">
                  <c:v>1.5125</c:v>
                </c:pt>
                <c:pt idx="101">
                  <c:v>2.2687499999999998</c:v>
                </c:pt>
                <c:pt idx="102">
                  <c:v>3.0249999999999999</c:v>
                </c:pt>
                <c:pt idx="104">
                  <c:v>3.0249999999999999</c:v>
                </c:pt>
                <c:pt idx="105">
                  <c:v>3.78125</c:v>
                </c:pt>
                <c:pt idx="106">
                  <c:v>4.5374999999999996</c:v>
                </c:pt>
                <c:pt idx="108">
                  <c:v>4.5374999999999996</c:v>
                </c:pt>
                <c:pt idx="109">
                  <c:v>5.2937500000000002</c:v>
                </c:pt>
                <c:pt idx="110">
                  <c:v>6.05</c:v>
                </c:pt>
                <c:pt idx="112">
                  <c:v>6.05</c:v>
                </c:pt>
                <c:pt idx="113">
                  <c:v>6.05</c:v>
                </c:pt>
                <c:pt idx="114">
                  <c:v>6.05</c:v>
                </c:pt>
                <c:pt idx="116">
                  <c:v>6.05</c:v>
                </c:pt>
                <c:pt idx="117">
                  <c:v>6.05</c:v>
                </c:pt>
                <c:pt idx="118">
                  <c:v>6.05</c:v>
                </c:pt>
                <c:pt idx="120">
                  <c:v>6.05</c:v>
                </c:pt>
                <c:pt idx="121">
                  <c:v>6.05</c:v>
                </c:pt>
                <c:pt idx="122">
                  <c:v>6.05</c:v>
                </c:pt>
                <c:pt idx="124">
                  <c:v>6.05</c:v>
                </c:pt>
                <c:pt idx="125">
                  <c:v>6.05</c:v>
                </c:pt>
                <c:pt idx="126">
                  <c:v>6.05</c:v>
                </c:pt>
                <c:pt idx="128">
                  <c:v>4</c:v>
                </c:pt>
                <c:pt idx="129">
                  <c:v>3.9231411216129199</c:v>
                </c:pt>
                <c:pt idx="130">
                  <c:v>3.6955181300451398</c:v>
                </c:pt>
                <c:pt idx="132">
                  <c:v>3.6955181300451398</c:v>
                </c:pt>
                <c:pt idx="133">
                  <c:v>3.3258784492101801</c:v>
                </c:pt>
                <c:pt idx="134">
                  <c:v>2.8284271247461898</c:v>
                </c:pt>
                <c:pt idx="136">
                  <c:v>2.8284271247461898</c:v>
                </c:pt>
                <c:pt idx="137">
                  <c:v>2.2222809320783998</c:v>
                </c:pt>
                <c:pt idx="138">
                  <c:v>1.53073372946035</c:v>
                </c:pt>
                <c:pt idx="140">
                  <c:v>1.53073372946035</c:v>
                </c:pt>
                <c:pt idx="141">
                  <c:v>0.78036128806451299</c:v>
                </c:pt>
                <c:pt idx="142">
                  <c:v>5.2215176626901805E-16</c:v>
                </c:pt>
                <c:pt idx="144">
                  <c:v>5.2215176626901805E-16</c:v>
                </c:pt>
                <c:pt idx="145">
                  <c:v>-0.78036128806451199</c:v>
                </c:pt>
                <c:pt idx="146">
                  <c:v>-1.53073372946035</c:v>
                </c:pt>
                <c:pt idx="148">
                  <c:v>-1.53073372946035</c:v>
                </c:pt>
                <c:pt idx="149">
                  <c:v>-2.2222809320783998</c:v>
                </c:pt>
                <c:pt idx="150">
                  <c:v>-2.8284271247461801</c:v>
                </c:pt>
                <c:pt idx="152">
                  <c:v>-2.8284271247461801</c:v>
                </c:pt>
                <c:pt idx="153">
                  <c:v>-3.3258784492101698</c:v>
                </c:pt>
                <c:pt idx="154">
                  <c:v>-3.6955181300451398</c:v>
                </c:pt>
                <c:pt idx="156">
                  <c:v>-3.6955181300451398</c:v>
                </c:pt>
                <c:pt idx="157">
                  <c:v>-3.9231411216129199</c:v>
                </c:pt>
                <c:pt idx="158">
                  <c:v>-3.9999999999999898</c:v>
                </c:pt>
                <c:pt idx="160">
                  <c:v>-3.9999999999999898</c:v>
                </c:pt>
                <c:pt idx="161">
                  <c:v>-3.9231411216129199</c:v>
                </c:pt>
                <c:pt idx="162">
                  <c:v>-3.6955181300451398</c:v>
                </c:pt>
                <c:pt idx="164">
                  <c:v>-3.6955181300451398</c:v>
                </c:pt>
                <c:pt idx="165">
                  <c:v>-3.3258784492101698</c:v>
                </c:pt>
                <c:pt idx="166">
                  <c:v>-2.8284271247461801</c:v>
                </c:pt>
                <c:pt idx="168">
                  <c:v>-2.8284271247461801</c:v>
                </c:pt>
                <c:pt idx="169">
                  <c:v>-2.2222809320783998</c:v>
                </c:pt>
                <c:pt idx="170">
                  <c:v>-1.53073372946035</c:v>
                </c:pt>
                <c:pt idx="172">
                  <c:v>-1.53073372946035</c:v>
                </c:pt>
                <c:pt idx="173">
                  <c:v>-0.78036128806451299</c:v>
                </c:pt>
                <c:pt idx="174">
                  <c:v>-8.6871699070401003E-16</c:v>
                </c:pt>
                <c:pt idx="176">
                  <c:v>-8.6871699070401003E-16</c:v>
                </c:pt>
                <c:pt idx="177">
                  <c:v>0.78036128806451099</c:v>
                </c:pt>
                <c:pt idx="178">
                  <c:v>1.53073372946035</c:v>
                </c:pt>
                <c:pt idx="180">
                  <c:v>1.53073372946035</c:v>
                </c:pt>
                <c:pt idx="181">
                  <c:v>2.2222809320783998</c:v>
                </c:pt>
                <c:pt idx="182">
                  <c:v>2.8284271247461801</c:v>
                </c:pt>
                <c:pt idx="184">
                  <c:v>2.8284271247461801</c:v>
                </c:pt>
                <c:pt idx="185">
                  <c:v>3.3258784492101698</c:v>
                </c:pt>
                <c:pt idx="186">
                  <c:v>3.6955181300451398</c:v>
                </c:pt>
                <c:pt idx="188">
                  <c:v>3.6955181300451398</c:v>
                </c:pt>
                <c:pt idx="189">
                  <c:v>3.9231411216129102</c:v>
                </c:pt>
                <c:pt idx="190">
                  <c:v>4</c:v>
                </c:pt>
              </c:numCache>
            </c:numRef>
          </c:xVal>
          <c:yVal>
            <c:numRef>
              <c:f>[1]BOUNDARY!$C$1:$C$191</c:f>
              <c:numCache>
                <c:formatCode>General</c:formatCode>
                <c:ptCount val="191"/>
                <c:pt idx="0">
                  <c:v>0</c:v>
                </c:pt>
                <c:pt idx="1">
                  <c:v>0.75624999999999998</c:v>
                </c:pt>
                <c:pt idx="2">
                  <c:v>1.5125</c:v>
                </c:pt>
                <c:pt idx="4">
                  <c:v>1.5125</c:v>
                </c:pt>
                <c:pt idx="5">
                  <c:v>2.2687499999999998</c:v>
                </c:pt>
                <c:pt idx="6">
                  <c:v>3.0249999999999999</c:v>
                </c:pt>
                <c:pt idx="8">
                  <c:v>3.0249999999999999</c:v>
                </c:pt>
                <c:pt idx="9">
                  <c:v>3.78125</c:v>
                </c:pt>
                <c:pt idx="10">
                  <c:v>4.5374999999999996</c:v>
                </c:pt>
                <c:pt idx="12">
                  <c:v>4.5374999999999996</c:v>
                </c:pt>
                <c:pt idx="13">
                  <c:v>5.2937500000000002</c:v>
                </c:pt>
                <c:pt idx="14">
                  <c:v>6.05</c:v>
                </c:pt>
                <c:pt idx="16">
                  <c:v>6.05</c:v>
                </c:pt>
                <c:pt idx="17">
                  <c:v>6.05</c:v>
                </c:pt>
                <c:pt idx="18">
                  <c:v>6.05</c:v>
                </c:pt>
                <c:pt idx="20">
                  <c:v>6.05</c:v>
                </c:pt>
                <c:pt idx="21">
                  <c:v>6.05</c:v>
                </c:pt>
                <c:pt idx="22">
                  <c:v>6.05</c:v>
                </c:pt>
                <c:pt idx="24">
                  <c:v>6.05</c:v>
                </c:pt>
                <c:pt idx="25">
                  <c:v>6.05</c:v>
                </c:pt>
                <c:pt idx="26">
                  <c:v>6.05</c:v>
                </c:pt>
                <c:pt idx="28">
                  <c:v>6.05</c:v>
                </c:pt>
                <c:pt idx="29">
                  <c:v>6.05</c:v>
                </c:pt>
                <c:pt idx="30">
                  <c:v>6.05</c:v>
                </c:pt>
                <c:pt idx="32">
                  <c:v>6.05</c:v>
                </c:pt>
                <c:pt idx="33">
                  <c:v>6.05</c:v>
                </c:pt>
                <c:pt idx="34">
                  <c:v>6.05</c:v>
                </c:pt>
                <c:pt idx="36">
                  <c:v>6.05</c:v>
                </c:pt>
                <c:pt idx="37">
                  <c:v>6.05</c:v>
                </c:pt>
                <c:pt idx="38">
                  <c:v>6.05</c:v>
                </c:pt>
                <c:pt idx="40">
                  <c:v>6.05</c:v>
                </c:pt>
                <c:pt idx="41">
                  <c:v>6.05</c:v>
                </c:pt>
                <c:pt idx="42">
                  <c:v>6.05</c:v>
                </c:pt>
                <c:pt idx="44">
                  <c:v>6.05</c:v>
                </c:pt>
                <c:pt idx="45">
                  <c:v>6.05</c:v>
                </c:pt>
                <c:pt idx="46">
                  <c:v>6.05</c:v>
                </c:pt>
                <c:pt idx="48">
                  <c:v>6.05</c:v>
                </c:pt>
                <c:pt idx="49">
                  <c:v>5.2937500000000002</c:v>
                </c:pt>
                <c:pt idx="50">
                  <c:v>4.5374999999999996</c:v>
                </c:pt>
                <c:pt idx="52">
                  <c:v>4.5374999999999996</c:v>
                </c:pt>
                <c:pt idx="53">
                  <c:v>3.78125</c:v>
                </c:pt>
                <c:pt idx="54">
                  <c:v>3.0249999999999999</c:v>
                </c:pt>
                <c:pt idx="56">
                  <c:v>3.0249999999999999</c:v>
                </c:pt>
                <c:pt idx="57">
                  <c:v>2.2687499999999998</c:v>
                </c:pt>
                <c:pt idx="58">
                  <c:v>1.5125</c:v>
                </c:pt>
                <c:pt idx="60">
                  <c:v>1.5125</c:v>
                </c:pt>
                <c:pt idx="61">
                  <c:v>0.75624999999999998</c:v>
                </c:pt>
                <c:pt idx="62">
                  <c:v>0</c:v>
                </c:pt>
                <c:pt idx="64">
                  <c:v>0</c:v>
                </c:pt>
                <c:pt idx="65">
                  <c:v>-0.75624999999999998</c:v>
                </c:pt>
                <c:pt idx="66">
                  <c:v>-1.5125</c:v>
                </c:pt>
                <c:pt idx="68">
                  <c:v>-1.5125</c:v>
                </c:pt>
                <c:pt idx="69">
                  <c:v>-2.2687499999999998</c:v>
                </c:pt>
                <c:pt idx="70">
                  <c:v>-3.0249999999999999</c:v>
                </c:pt>
                <c:pt idx="72">
                  <c:v>-3.0249999999999999</c:v>
                </c:pt>
                <c:pt idx="73">
                  <c:v>-3.78125</c:v>
                </c:pt>
                <c:pt idx="74">
                  <c:v>-4.5374999999999996</c:v>
                </c:pt>
                <c:pt idx="76">
                  <c:v>-4.5374999999999996</c:v>
                </c:pt>
                <c:pt idx="77">
                  <c:v>-5.2937500000000002</c:v>
                </c:pt>
                <c:pt idx="78">
                  <c:v>-6.05</c:v>
                </c:pt>
                <c:pt idx="80">
                  <c:v>-6.05</c:v>
                </c:pt>
                <c:pt idx="81">
                  <c:v>-6.05</c:v>
                </c:pt>
                <c:pt idx="82">
                  <c:v>-6.05</c:v>
                </c:pt>
                <c:pt idx="84">
                  <c:v>-6.05</c:v>
                </c:pt>
                <c:pt idx="85">
                  <c:v>-6.05</c:v>
                </c:pt>
                <c:pt idx="86">
                  <c:v>-6.05</c:v>
                </c:pt>
                <c:pt idx="88">
                  <c:v>-6.05</c:v>
                </c:pt>
                <c:pt idx="89">
                  <c:v>-6.05</c:v>
                </c:pt>
                <c:pt idx="90">
                  <c:v>-6.05</c:v>
                </c:pt>
                <c:pt idx="92">
                  <c:v>-6.05</c:v>
                </c:pt>
                <c:pt idx="93">
                  <c:v>-6.05</c:v>
                </c:pt>
                <c:pt idx="94">
                  <c:v>-6.05</c:v>
                </c:pt>
                <c:pt idx="96">
                  <c:v>-6.05</c:v>
                </c:pt>
                <c:pt idx="97">
                  <c:v>-6.05</c:v>
                </c:pt>
                <c:pt idx="98">
                  <c:v>-6.05</c:v>
                </c:pt>
                <c:pt idx="100">
                  <c:v>-6.05</c:v>
                </c:pt>
                <c:pt idx="101">
                  <c:v>-6.05</c:v>
                </c:pt>
                <c:pt idx="102">
                  <c:v>-6.05</c:v>
                </c:pt>
                <c:pt idx="104">
                  <c:v>-6.05</c:v>
                </c:pt>
                <c:pt idx="105">
                  <c:v>-6.05</c:v>
                </c:pt>
                <c:pt idx="106">
                  <c:v>-6.05</c:v>
                </c:pt>
                <c:pt idx="108">
                  <c:v>-6.05</c:v>
                </c:pt>
                <c:pt idx="109">
                  <c:v>-6.05</c:v>
                </c:pt>
                <c:pt idx="110">
                  <c:v>-6.05</c:v>
                </c:pt>
                <c:pt idx="112">
                  <c:v>-6.05</c:v>
                </c:pt>
                <c:pt idx="113">
                  <c:v>-5.2937500000000002</c:v>
                </c:pt>
                <c:pt idx="114">
                  <c:v>-4.5374999999999996</c:v>
                </c:pt>
                <c:pt idx="116">
                  <c:v>-4.5374999999999996</c:v>
                </c:pt>
                <c:pt idx="117">
                  <c:v>-3.78125</c:v>
                </c:pt>
                <c:pt idx="118">
                  <c:v>-3.0249999999999999</c:v>
                </c:pt>
                <c:pt idx="120">
                  <c:v>-3.0249999999999999</c:v>
                </c:pt>
                <c:pt idx="121">
                  <c:v>-2.2687499999999998</c:v>
                </c:pt>
                <c:pt idx="122">
                  <c:v>-1.5125</c:v>
                </c:pt>
                <c:pt idx="124">
                  <c:v>-1.5125</c:v>
                </c:pt>
                <c:pt idx="125">
                  <c:v>-0.75624999999999998</c:v>
                </c:pt>
                <c:pt idx="126">
                  <c:v>0</c:v>
                </c:pt>
                <c:pt idx="128">
                  <c:v>0</c:v>
                </c:pt>
                <c:pt idx="129">
                  <c:v>-0.78036128806451299</c:v>
                </c:pt>
                <c:pt idx="130">
                  <c:v>-1.53073372946035</c:v>
                </c:pt>
                <c:pt idx="132">
                  <c:v>-1.53073372946035</c:v>
                </c:pt>
                <c:pt idx="133">
                  <c:v>-2.2222809320783998</c:v>
                </c:pt>
                <c:pt idx="134">
                  <c:v>-2.8284271247461898</c:v>
                </c:pt>
                <c:pt idx="136">
                  <c:v>-2.8284271247461898</c:v>
                </c:pt>
                <c:pt idx="137">
                  <c:v>-3.3258784492101801</c:v>
                </c:pt>
                <c:pt idx="138">
                  <c:v>-3.6955181300451398</c:v>
                </c:pt>
                <c:pt idx="140">
                  <c:v>-3.6955181300451398</c:v>
                </c:pt>
                <c:pt idx="141">
                  <c:v>-3.9231411216129199</c:v>
                </c:pt>
                <c:pt idx="142">
                  <c:v>-3.9999999999999898</c:v>
                </c:pt>
                <c:pt idx="144">
                  <c:v>-3.9999999999999898</c:v>
                </c:pt>
                <c:pt idx="145">
                  <c:v>-3.9231411216129199</c:v>
                </c:pt>
                <c:pt idx="146">
                  <c:v>-3.6955181300451398</c:v>
                </c:pt>
                <c:pt idx="148">
                  <c:v>-3.6955181300451398</c:v>
                </c:pt>
                <c:pt idx="149">
                  <c:v>-3.3258784492101801</c:v>
                </c:pt>
                <c:pt idx="150">
                  <c:v>-2.8284271247461898</c:v>
                </c:pt>
                <c:pt idx="152">
                  <c:v>-2.8284271247461898</c:v>
                </c:pt>
                <c:pt idx="153">
                  <c:v>-2.2222809320783998</c:v>
                </c:pt>
                <c:pt idx="154">
                  <c:v>-1.53073372946035</c:v>
                </c:pt>
                <c:pt idx="156">
                  <c:v>-1.53073372946035</c:v>
                </c:pt>
                <c:pt idx="157">
                  <c:v>-0.78036128806451299</c:v>
                </c:pt>
                <c:pt idx="158">
                  <c:v>-6.9546148354082603E-16</c:v>
                </c:pt>
                <c:pt idx="160">
                  <c:v>-6.9546148354082603E-16</c:v>
                </c:pt>
                <c:pt idx="161">
                  <c:v>0.78036128806451199</c:v>
                </c:pt>
                <c:pt idx="162">
                  <c:v>1.53073372946035</c:v>
                </c:pt>
                <c:pt idx="164">
                  <c:v>1.53073372946035</c:v>
                </c:pt>
                <c:pt idx="165">
                  <c:v>2.2222809320783998</c:v>
                </c:pt>
                <c:pt idx="166">
                  <c:v>2.8284271247461801</c:v>
                </c:pt>
                <c:pt idx="168">
                  <c:v>2.8284271247461801</c:v>
                </c:pt>
                <c:pt idx="169">
                  <c:v>3.3258784492101698</c:v>
                </c:pt>
                <c:pt idx="170">
                  <c:v>3.6955181300451398</c:v>
                </c:pt>
                <c:pt idx="172">
                  <c:v>3.6955181300451398</c:v>
                </c:pt>
                <c:pt idx="173">
                  <c:v>3.9231411216129102</c:v>
                </c:pt>
                <c:pt idx="174">
                  <c:v>3.9999999999999898</c:v>
                </c:pt>
                <c:pt idx="176">
                  <c:v>3.9999999999999898</c:v>
                </c:pt>
                <c:pt idx="177">
                  <c:v>3.9231411216129102</c:v>
                </c:pt>
                <c:pt idx="178">
                  <c:v>3.6955181300451398</c:v>
                </c:pt>
                <c:pt idx="180">
                  <c:v>3.6955181300451398</c:v>
                </c:pt>
                <c:pt idx="181">
                  <c:v>3.3258784492101698</c:v>
                </c:pt>
                <c:pt idx="182">
                  <c:v>2.8284271247461801</c:v>
                </c:pt>
                <c:pt idx="184">
                  <c:v>2.8284271247461801</c:v>
                </c:pt>
                <c:pt idx="185">
                  <c:v>2.2222809320783998</c:v>
                </c:pt>
                <c:pt idx="186">
                  <c:v>1.53073372946035</c:v>
                </c:pt>
                <c:pt idx="188">
                  <c:v>1.53073372946035</c:v>
                </c:pt>
                <c:pt idx="189">
                  <c:v>0.78036128806451399</c:v>
                </c:pt>
                <c:pt idx="1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08-429D-A45E-F1944D65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27423"/>
        <c:axId val="875396271"/>
      </c:scatterChart>
      <c:valAx>
        <c:axId val="879227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5396271"/>
        <c:crosses val="autoZero"/>
        <c:crossBetween val="midCat"/>
      </c:valAx>
      <c:valAx>
        <c:axId val="87539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9227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</xdr:row>
      <xdr:rowOff>171450</xdr:rowOff>
    </xdr:from>
    <xdr:to>
      <xdr:col>8</xdr:col>
      <xdr:colOff>590550</xdr:colOff>
      <xdr:row>11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4FAA2B-353C-656C-A3E9-6A6E00317252}"/>
            </a:ext>
          </a:extLst>
        </xdr:cNvPr>
        <xdr:cNvSpPr/>
      </xdr:nvSpPr>
      <xdr:spPr>
        <a:xfrm>
          <a:off x="7924800" y="647700"/>
          <a:ext cx="2266950" cy="2047875"/>
        </a:xfrm>
        <a:prstGeom prst="rect">
          <a:avLst/>
        </a:prstGeom>
        <a:ln w="1270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4</xdr:row>
      <xdr:rowOff>228600</xdr:rowOff>
    </xdr:from>
    <xdr:to>
      <xdr:col>7</xdr:col>
      <xdr:colOff>657225</xdr:colOff>
      <xdr:row>9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4B19B1F-5ABF-9753-64E8-584CB07A120C}"/>
            </a:ext>
          </a:extLst>
        </xdr:cNvPr>
        <xdr:cNvSpPr/>
      </xdr:nvSpPr>
      <xdr:spPr>
        <a:xfrm>
          <a:off x="8553450" y="1181100"/>
          <a:ext cx="1019175" cy="971550"/>
        </a:xfrm>
        <a:prstGeom prst="ellipse">
          <a:avLst/>
        </a:prstGeom>
        <a:noFill/>
        <a:ln w="476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10</xdr:row>
      <xdr:rowOff>200025</xdr:rowOff>
    </xdr:from>
    <xdr:to>
      <xdr:col>8</xdr:col>
      <xdr:colOff>533400</xdr:colOff>
      <xdr:row>16</xdr:row>
      <xdr:rowOff>219075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EFC777-A75A-FEC6-0156-765ABB46DB80}"/>
            </a:ext>
          </a:extLst>
        </xdr:cNvPr>
        <xdr:cNvCxnSpPr/>
      </xdr:nvCxnSpPr>
      <xdr:spPr>
        <a:xfrm>
          <a:off x="6019800" y="2581275"/>
          <a:ext cx="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</xdr:row>
      <xdr:rowOff>171450</xdr:rowOff>
    </xdr:from>
    <xdr:to>
      <xdr:col>7</xdr:col>
      <xdr:colOff>142875</xdr:colOff>
      <xdr:row>16</xdr:row>
      <xdr:rowOff>200025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68BCB97-821A-E45A-A429-072B5E93C00E}"/>
            </a:ext>
          </a:extLst>
        </xdr:cNvPr>
        <xdr:cNvCxnSpPr>
          <a:stCxn id="2" idx="0"/>
        </xdr:cNvCxnSpPr>
      </xdr:nvCxnSpPr>
      <xdr:spPr>
        <a:xfrm>
          <a:off x="4943475" y="647700"/>
          <a:ext cx="0" cy="3362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9525</xdr:rowOff>
    </xdr:from>
    <xdr:to>
      <xdr:col>8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9CBB13D-DE8A-813A-EAEB-07D520D0D5D1}"/>
            </a:ext>
          </a:extLst>
        </xdr:cNvPr>
        <xdr:cNvCxnSpPr/>
      </xdr:nvCxnSpPr>
      <xdr:spPr>
        <a:xfrm>
          <a:off x="9601200" y="1676400"/>
          <a:ext cx="0" cy="1895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16</xdr:row>
      <xdr:rowOff>123825</xdr:rowOff>
    </xdr:from>
    <xdr:to>
      <xdr:col>8</xdr:col>
      <xdr:colOff>533400</xdr:colOff>
      <xdr:row>16</xdr:row>
      <xdr:rowOff>123825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4525064-6782-05F6-DFFC-D54709DB8286}"/>
            </a:ext>
          </a:extLst>
        </xdr:cNvPr>
        <xdr:cNvCxnSpPr/>
      </xdr:nvCxnSpPr>
      <xdr:spPr>
        <a:xfrm>
          <a:off x="4943475" y="3933825"/>
          <a:ext cx="1076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14</xdr:row>
      <xdr:rowOff>123825</xdr:rowOff>
    </xdr:from>
    <xdr:to>
      <xdr:col>8</xdr:col>
      <xdr:colOff>0</xdr:colOff>
      <xdr:row>14</xdr:row>
      <xdr:rowOff>123825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0F37965-103E-4DEA-B3BC-D837D3B8B62B}"/>
            </a:ext>
          </a:extLst>
        </xdr:cNvPr>
        <xdr:cNvCxnSpPr/>
      </xdr:nvCxnSpPr>
      <xdr:spPr>
        <a:xfrm>
          <a:off x="9067800" y="3457575"/>
          <a:ext cx="5334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428624</xdr:colOff>
      <xdr:row>3</xdr:row>
      <xdr:rowOff>123826</xdr:rowOff>
    </xdr:from>
    <xdr:to>
      <xdr:col>6</xdr:col>
      <xdr:colOff>647699</xdr:colOff>
      <xdr:row>5</xdr:row>
      <xdr:rowOff>66676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45D8AC5-9E35-F9B0-DC26-DF1F604A8901}"/>
            </a:ext>
          </a:extLst>
        </xdr:cNvPr>
        <xdr:cNvSpPr txBox="1"/>
      </xdr:nvSpPr>
      <xdr:spPr>
        <a:xfrm>
          <a:off x="7972424" y="838201"/>
          <a:ext cx="9048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chemeClr val="accent2">
                  <a:lumMod val="75000"/>
                </a:schemeClr>
              </a:solidFill>
            </a:rPr>
            <a:t>Air</a:t>
          </a:r>
          <a:endParaRPr kumimoji="1" lang="ja-JP" altLang="en-US" sz="20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247649</xdr:colOff>
      <xdr:row>15</xdr:row>
      <xdr:rowOff>38101</xdr:rowOff>
    </xdr:from>
    <xdr:to>
      <xdr:col>8</xdr:col>
      <xdr:colOff>466724</xdr:colOff>
      <xdr:row>16</xdr:row>
      <xdr:rowOff>219076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65266F4-8BED-E3B1-867E-AABB56253AAD}"/>
            </a:ext>
          </a:extLst>
        </xdr:cNvPr>
        <xdr:cNvSpPr txBox="1"/>
      </xdr:nvSpPr>
      <xdr:spPr>
        <a:xfrm>
          <a:off x="5048249" y="3609976"/>
          <a:ext cx="9048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6.05</a:t>
          </a:r>
          <a:endParaRPr kumimoji="1" lang="ja-JP" altLang="en-US" sz="2000"/>
        </a:p>
      </xdr:txBody>
    </xdr:sp>
    <xdr:clientData/>
  </xdr:twoCellAnchor>
  <xdr:twoCellAnchor>
    <xdr:from>
      <xdr:col>6</xdr:col>
      <xdr:colOff>657224</xdr:colOff>
      <xdr:row>13</xdr:row>
      <xdr:rowOff>38101</xdr:rowOff>
    </xdr:from>
    <xdr:to>
      <xdr:col>8</xdr:col>
      <xdr:colOff>190499</xdr:colOff>
      <xdr:row>14</xdr:row>
      <xdr:rowOff>219076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11AE677-8B94-CCD3-3FEC-34B2AE37F2EE}"/>
            </a:ext>
          </a:extLst>
        </xdr:cNvPr>
        <xdr:cNvSpPr txBox="1"/>
      </xdr:nvSpPr>
      <xdr:spPr>
        <a:xfrm>
          <a:off x="8886824" y="3133726"/>
          <a:ext cx="9048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4.00</a:t>
          </a:r>
          <a:endParaRPr kumimoji="1" lang="ja-JP" altLang="en-US" sz="2000"/>
        </a:p>
      </xdr:txBody>
    </xdr:sp>
    <xdr:clientData/>
  </xdr:twoCellAnchor>
  <xdr:twoCellAnchor>
    <xdr:from>
      <xdr:col>2</xdr:col>
      <xdr:colOff>285750</xdr:colOff>
      <xdr:row>12</xdr:row>
      <xdr:rowOff>161926</xdr:rowOff>
    </xdr:from>
    <xdr:to>
      <xdr:col>6</xdr:col>
      <xdr:colOff>190500</xdr:colOff>
      <xdr:row>17</xdr:row>
      <xdr:rowOff>104775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F0E8FC8-653A-8E46-A7D6-1EFCFE95F6A4}"/>
            </a:ext>
          </a:extLst>
        </xdr:cNvPr>
        <xdr:cNvSpPr/>
      </xdr:nvSpPr>
      <xdr:spPr>
        <a:xfrm>
          <a:off x="1657350" y="3019426"/>
          <a:ext cx="2647950" cy="1133474"/>
        </a:xfrm>
        <a:prstGeom prst="wedgeRoundRectCallout">
          <a:avLst>
            <a:gd name="adj1" fmla="val 35944"/>
            <a:gd name="adj2" fmla="val -7085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/>
            <a:t>Square pipe</a:t>
          </a:r>
        </a:p>
        <a:p>
          <a:pPr algn="l"/>
          <a:r>
            <a:rPr kumimoji="1" lang="en-US" altLang="ja-JP" sz="2000"/>
            <a:t>1.5tX15X15  L=1000</a:t>
          </a:r>
        </a:p>
        <a:p>
          <a:pPr algn="l"/>
          <a:r>
            <a:rPr kumimoji="1" lang="en-US" altLang="ja-JP" sz="2000"/>
            <a:t>Aluminum</a:t>
          </a:r>
          <a:endParaRPr kumimoji="1" lang="ja-JP" altLang="en-US" sz="2000"/>
        </a:p>
      </xdr:txBody>
    </xdr:sp>
    <xdr:clientData/>
  </xdr:twoCellAnchor>
  <xdr:twoCellAnchor>
    <xdr:from>
      <xdr:col>9</xdr:col>
      <xdr:colOff>457200</xdr:colOff>
      <xdr:row>2</xdr:row>
      <xdr:rowOff>171450</xdr:rowOff>
    </xdr:from>
    <xdr:to>
      <xdr:col>13</xdr:col>
      <xdr:colOff>0</xdr:colOff>
      <xdr:row>9</xdr:row>
      <xdr:rowOff>28575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BB5BC30F-7416-A2C5-379F-AC47875EF526}"/>
            </a:ext>
          </a:extLst>
        </xdr:cNvPr>
        <xdr:cNvSpPr/>
      </xdr:nvSpPr>
      <xdr:spPr>
        <a:xfrm>
          <a:off x="10744200" y="647700"/>
          <a:ext cx="2286000" cy="1524000"/>
        </a:xfrm>
        <a:prstGeom prst="wedgeRoundRectCallout">
          <a:avLst>
            <a:gd name="adj1" fmla="val -98987"/>
            <a:gd name="adj2" fmla="val 1271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/>
            <a:t>Circular pipe</a:t>
          </a:r>
        </a:p>
        <a:p>
          <a:pPr algn="l"/>
          <a:r>
            <a:rPr kumimoji="1" lang="en-US" altLang="ja-JP" sz="2000"/>
            <a:t>0.60tΦ8 L=995</a:t>
          </a:r>
        </a:p>
        <a:p>
          <a:pPr algn="l"/>
          <a:r>
            <a:rPr kumimoji="1" lang="en-US" altLang="ja-JP" sz="2000"/>
            <a:t>Aluminum</a:t>
          </a:r>
          <a:endParaRPr kumimoji="1" lang="ja-JP" alt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652462</xdr:colOff>
      <xdr:row>3</xdr:row>
      <xdr:rowOff>66674</xdr:rowOff>
    </xdr:from>
    <xdr:to>
      <xdr:col>13</xdr:col>
      <xdr:colOff>423862</xdr:colOff>
      <xdr:row>20</xdr:row>
      <xdr:rowOff>180974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29157D-5C5D-4446-B5AD-9BF6DE518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99</xdr:row>
      <xdr:rowOff>1</xdr:rowOff>
    </xdr:from>
    <xdr:to>
      <xdr:col>7</xdr:col>
      <xdr:colOff>1</xdr:colOff>
      <xdr:row>101</xdr:row>
      <xdr:rowOff>152401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04233348-1A18-3EE9-4D6E-71D693A5A8B3}"/>
            </a:ext>
          </a:extLst>
        </xdr:cNvPr>
        <xdr:cNvSpPr/>
      </xdr:nvSpPr>
      <xdr:spPr>
        <a:xfrm>
          <a:off x="4019551" y="23593426"/>
          <a:ext cx="2286000" cy="628650"/>
        </a:xfrm>
        <a:prstGeom prst="wedgeEllipseCallout">
          <a:avLst>
            <a:gd name="adj1" fmla="val 48934"/>
            <a:gd name="adj2" fmla="val -662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/>
            <a:t>The average of the upper potential values</a:t>
          </a:r>
          <a:endParaRPr kumimoji="1" lang="ja-JP" altLang="en-US" sz="1100"/>
        </a:p>
      </xdr:txBody>
    </xdr:sp>
    <xdr:clientData/>
  </xdr:twoCellAnchor>
  <xdr:twoCellAnchor>
    <xdr:from>
      <xdr:col>7</xdr:col>
      <xdr:colOff>285750</xdr:colOff>
      <xdr:row>99</xdr:row>
      <xdr:rowOff>219075</xdr:rowOff>
    </xdr:from>
    <xdr:to>
      <xdr:col>9</xdr:col>
      <xdr:colOff>142875</xdr:colOff>
      <xdr:row>102</xdr:row>
      <xdr:rowOff>200025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F6A6A7BC-98B1-32CD-FFF5-9958FC5C28C5}"/>
            </a:ext>
          </a:extLst>
        </xdr:cNvPr>
        <xdr:cNvSpPr/>
      </xdr:nvSpPr>
      <xdr:spPr>
        <a:xfrm>
          <a:off x="6953250" y="23812500"/>
          <a:ext cx="2209800" cy="695325"/>
        </a:xfrm>
        <a:prstGeom prst="wedgeEllipseCallout">
          <a:avLst>
            <a:gd name="adj1" fmla="val 26122"/>
            <a:gd name="adj2" fmla="val -813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/>
            <a:t>Z</a:t>
          </a:r>
          <a:r>
            <a:rPr kumimoji="1" lang="en-US" altLang="ja-JP" sz="2000" baseline="-25000"/>
            <a:t>0</a:t>
          </a:r>
          <a:endParaRPr kumimoji="1" lang="ja-JP" altLang="en-US" sz="2000" baseline="-25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666751</xdr:colOff>
      <xdr:row>4</xdr:row>
      <xdr:rowOff>238125</xdr:rowOff>
    </xdr:from>
    <xdr:to>
      <xdr:col>11</xdr:col>
      <xdr:colOff>371475</xdr:colOff>
      <xdr:row>4</xdr:row>
      <xdr:rowOff>590550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B3F258-9DEE-4E4D-F7B1-09C82E80E127}"/>
            </a:ext>
          </a:extLst>
        </xdr:cNvPr>
        <xdr:cNvSpPr/>
      </xdr:nvSpPr>
      <xdr:spPr>
        <a:xfrm>
          <a:off x="10887076" y="1209675"/>
          <a:ext cx="390524" cy="352425"/>
        </a:xfrm>
        <a:prstGeom prst="rect">
          <a:avLst/>
        </a:prstGeom>
        <a:ln w="508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6</xdr:row>
      <xdr:rowOff>438150</xdr:rowOff>
    </xdr:from>
    <xdr:to>
      <xdr:col>11</xdr:col>
      <xdr:colOff>19050</xdr:colOff>
      <xdr:row>6</xdr:row>
      <xdr:rowOff>609600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2A28E26-3682-A37C-38BA-69EDA50A0F0E}"/>
            </a:ext>
          </a:extLst>
        </xdr:cNvPr>
        <xdr:cNvSpPr/>
      </xdr:nvSpPr>
      <xdr:spPr>
        <a:xfrm>
          <a:off x="10753725" y="2838450"/>
          <a:ext cx="171450" cy="171450"/>
        </a:xfrm>
        <a:prstGeom prst="ellipse">
          <a:avLst/>
        </a:prstGeom>
        <a:noFill/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419101</xdr:colOff>
      <xdr:row>6</xdr:row>
      <xdr:rowOff>323850</xdr:rowOff>
    </xdr:from>
    <xdr:to>
      <xdr:col>11</xdr:col>
      <xdr:colOff>133350</xdr:colOff>
      <xdr:row>7</xdr:row>
      <xdr:rowOff>9525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939434-E2E4-52B7-A137-62F96889EEE8}"/>
            </a:ext>
          </a:extLst>
        </xdr:cNvPr>
        <xdr:cNvSpPr/>
      </xdr:nvSpPr>
      <xdr:spPr>
        <a:xfrm>
          <a:off x="10639426" y="2724150"/>
          <a:ext cx="400049" cy="400050"/>
        </a:xfrm>
        <a:prstGeom prst="ellipse">
          <a:avLst/>
        </a:prstGeom>
        <a:noFill/>
        <a:ln w="508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4</xdr:row>
      <xdr:rowOff>323850</xdr:rowOff>
    </xdr:from>
    <xdr:to>
      <xdr:col>11</xdr:col>
      <xdr:colOff>266700</xdr:colOff>
      <xdr:row>4</xdr:row>
      <xdr:rowOff>495300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453E7F5-E536-DF4F-90AE-34CBF37131CD}"/>
            </a:ext>
          </a:extLst>
        </xdr:cNvPr>
        <xdr:cNvSpPr/>
      </xdr:nvSpPr>
      <xdr:spPr>
        <a:xfrm>
          <a:off x="11001375" y="1295400"/>
          <a:ext cx="171450" cy="171450"/>
        </a:xfrm>
        <a:prstGeom prst="ellipse">
          <a:avLst/>
        </a:prstGeom>
        <a:noFill/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coaxial/BOUNDARY.DA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UNDARY"/>
    </sheetNames>
    <sheetDataSet>
      <sheetData sheetId="0">
        <row r="1">
          <cell r="B1">
            <v>6.05</v>
          </cell>
          <cell r="C1">
            <v>0</v>
          </cell>
        </row>
        <row r="2">
          <cell r="B2">
            <v>6.05</v>
          </cell>
          <cell r="C2">
            <v>0.75624999999999998</v>
          </cell>
        </row>
        <row r="3">
          <cell r="B3">
            <v>6.05</v>
          </cell>
          <cell r="C3">
            <v>1.5125</v>
          </cell>
        </row>
        <row r="5">
          <cell r="B5">
            <v>6.05</v>
          </cell>
          <cell r="C5">
            <v>1.5125</v>
          </cell>
        </row>
        <row r="6">
          <cell r="B6">
            <v>6.05</v>
          </cell>
          <cell r="C6">
            <v>2.2687499999999998</v>
          </cell>
        </row>
        <row r="7">
          <cell r="B7">
            <v>6.05</v>
          </cell>
          <cell r="C7">
            <v>3.0249999999999999</v>
          </cell>
        </row>
        <row r="9">
          <cell r="B9">
            <v>6.05</v>
          </cell>
          <cell r="C9">
            <v>3.0249999999999999</v>
          </cell>
        </row>
        <row r="10">
          <cell r="B10">
            <v>6.05</v>
          </cell>
          <cell r="C10">
            <v>3.78125</v>
          </cell>
        </row>
        <row r="11">
          <cell r="B11">
            <v>6.05</v>
          </cell>
          <cell r="C11">
            <v>4.5374999999999996</v>
          </cell>
        </row>
        <row r="13">
          <cell r="B13">
            <v>6.05</v>
          </cell>
          <cell r="C13">
            <v>4.5374999999999996</v>
          </cell>
        </row>
        <row r="14">
          <cell r="B14">
            <v>6.05</v>
          </cell>
          <cell r="C14">
            <v>5.2937500000000002</v>
          </cell>
        </row>
        <row r="15">
          <cell r="B15">
            <v>6.05</v>
          </cell>
          <cell r="C15">
            <v>6.05</v>
          </cell>
        </row>
        <row r="17">
          <cell r="B17">
            <v>6.05</v>
          </cell>
          <cell r="C17">
            <v>6.05</v>
          </cell>
        </row>
        <row r="18">
          <cell r="B18">
            <v>5.2937500000000002</v>
          </cell>
          <cell r="C18">
            <v>6.05</v>
          </cell>
        </row>
        <row r="19">
          <cell r="B19">
            <v>4.5374999999999996</v>
          </cell>
          <cell r="C19">
            <v>6.05</v>
          </cell>
        </row>
        <row r="21">
          <cell r="B21">
            <v>4.5374999999999996</v>
          </cell>
          <cell r="C21">
            <v>6.05</v>
          </cell>
        </row>
        <row r="22">
          <cell r="B22">
            <v>3.78125</v>
          </cell>
          <cell r="C22">
            <v>6.05</v>
          </cell>
        </row>
        <row r="23">
          <cell r="B23">
            <v>3.0249999999999999</v>
          </cell>
          <cell r="C23">
            <v>6.05</v>
          </cell>
        </row>
        <row r="25">
          <cell r="B25">
            <v>3.0249999999999999</v>
          </cell>
          <cell r="C25">
            <v>6.05</v>
          </cell>
        </row>
        <row r="26">
          <cell r="B26">
            <v>2.2687499999999998</v>
          </cell>
          <cell r="C26">
            <v>6.05</v>
          </cell>
        </row>
        <row r="27">
          <cell r="B27">
            <v>1.5125</v>
          </cell>
          <cell r="C27">
            <v>6.05</v>
          </cell>
        </row>
        <row r="29">
          <cell r="B29">
            <v>1.5125</v>
          </cell>
          <cell r="C29">
            <v>6.05</v>
          </cell>
        </row>
        <row r="30">
          <cell r="B30">
            <v>0.75624999999999998</v>
          </cell>
          <cell r="C30">
            <v>6.05</v>
          </cell>
        </row>
        <row r="31">
          <cell r="B31">
            <v>0</v>
          </cell>
          <cell r="C31">
            <v>6.05</v>
          </cell>
        </row>
        <row r="33">
          <cell r="B33">
            <v>0</v>
          </cell>
          <cell r="C33">
            <v>6.05</v>
          </cell>
        </row>
        <row r="34">
          <cell r="B34">
            <v>-0.75624999999999998</v>
          </cell>
          <cell r="C34">
            <v>6.05</v>
          </cell>
        </row>
        <row r="35">
          <cell r="B35">
            <v>-1.5125</v>
          </cell>
          <cell r="C35">
            <v>6.05</v>
          </cell>
        </row>
        <row r="37">
          <cell r="B37">
            <v>-1.5125</v>
          </cell>
          <cell r="C37">
            <v>6.05</v>
          </cell>
        </row>
        <row r="38">
          <cell r="B38">
            <v>-2.2687499999999998</v>
          </cell>
          <cell r="C38">
            <v>6.05</v>
          </cell>
        </row>
        <row r="39">
          <cell r="B39">
            <v>-3.0249999999999999</v>
          </cell>
          <cell r="C39">
            <v>6.05</v>
          </cell>
        </row>
        <row r="41">
          <cell r="B41">
            <v>-3.0249999999999999</v>
          </cell>
          <cell r="C41">
            <v>6.05</v>
          </cell>
        </row>
        <row r="42">
          <cell r="B42">
            <v>-3.78125</v>
          </cell>
          <cell r="C42">
            <v>6.05</v>
          </cell>
        </row>
        <row r="43">
          <cell r="B43">
            <v>-4.5374999999999996</v>
          </cell>
          <cell r="C43">
            <v>6.05</v>
          </cell>
        </row>
        <row r="45">
          <cell r="B45">
            <v>-4.5374999999999996</v>
          </cell>
          <cell r="C45">
            <v>6.05</v>
          </cell>
        </row>
        <row r="46">
          <cell r="B46">
            <v>-5.2937500000000002</v>
          </cell>
          <cell r="C46">
            <v>6.05</v>
          </cell>
        </row>
        <row r="47">
          <cell r="B47">
            <v>-6.05</v>
          </cell>
          <cell r="C47">
            <v>6.05</v>
          </cell>
        </row>
        <row r="49">
          <cell r="B49">
            <v>-6.05</v>
          </cell>
          <cell r="C49">
            <v>6.05</v>
          </cell>
        </row>
        <row r="50">
          <cell r="B50">
            <v>-6.05</v>
          </cell>
          <cell r="C50">
            <v>5.2937500000000002</v>
          </cell>
        </row>
        <row r="51">
          <cell r="B51">
            <v>-6.05</v>
          </cell>
          <cell r="C51">
            <v>4.5374999999999996</v>
          </cell>
        </row>
        <row r="53">
          <cell r="B53">
            <v>-6.05</v>
          </cell>
          <cell r="C53">
            <v>4.5374999999999996</v>
          </cell>
        </row>
        <row r="54">
          <cell r="B54">
            <v>-6.05</v>
          </cell>
          <cell r="C54">
            <v>3.78125</v>
          </cell>
        </row>
        <row r="55">
          <cell r="B55">
            <v>-6.05</v>
          </cell>
          <cell r="C55">
            <v>3.0249999999999999</v>
          </cell>
        </row>
        <row r="57">
          <cell r="B57">
            <v>-6.05</v>
          </cell>
          <cell r="C57">
            <v>3.0249999999999999</v>
          </cell>
        </row>
        <row r="58">
          <cell r="B58">
            <v>-6.05</v>
          </cell>
          <cell r="C58">
            <v>2.2687499999999998</v>
          </cell>
        </row>
        <row r="59">
          <cell r="B59">
            <v>-6.05</v>
          </cell>
          <cell r="C59">
            <v>1.5125</v>
          </cell>
        </row>
        <row r="61">
          <cell r="B61">
            <v>-6.05</v>
          </cell>
          <cell r="C61">
            <v>1.5125</v>
          </cell>
        </row>
        <row r="62">
          <cell r="B62">
            <v>-6.05</v>
          </cell>
          <cell r="C62">
            <v>0.75624999999999998</v>
          </cell>
        </row>
        <row r="63">
          <cell r="B63">
            <v>-6.05</v>
          </cell>
          <cell r="C63">
            <v>0</v>
          </cell>
        </row>
        <row r="65">
          <cell r="B65">
            <v>-6.05</v>
          </cell>
          <cell r="C65">
            <v>0</v>
          </cell>
        </row>
        <row r="66">
          <cell r="B66">
            <v>-6.05</v>
          </cell>
          <cell r="C66">
            <v>-0.75624999999999998</v>
          </cell>
        </row>
        <row r="67">
          <cell r="B67">
            <v>-6.05</v>
          </cell>
          <cell r="C67">
            <v>-1.5125</v>
          </cell>
        </row>
        <row r="69">
          <cell r="B69">
            <v>-6.05</v>
          </cell>
          <cell r="C69">
            <v>-1.5125</v>
          </cell>
        </row>
        <row r="70">
          <cell r="B70">
            <v>-6.05</v>
          </cell>
          <cell r="C70">
            <v>-2.2687499999999998</v>
          </cell>
        </row>
        <row r="71">
          <cell r="B71">
            <v>-6.05</v>
          </cell>
          <cell r="C71">
            <v>-3.0249999999999999</v>
          </cell>
        </row>
        <row r="73">
          <cell r="B73">
            <v>-6.05</v>
          </cell>
          <cell r="C73">
            <v>-3.0249999999999999</v>
          </cell>
        </row>
        <row r="74">
          <cell r="B74">
            <v>-6.05</v>
          </cell>
          <cell r="C74">
            <v>-3.78125</v>
          </cell>
        </row>
        <row r="75">
          <cell r="B75">
            <v>-6.05</v>
          </cell>
          <cell r="C75">
            <v>-4.5374999999999996</v>
          </cell>
        </row>
        <row r="77">
          <cell r="B77">
            <v>-6.05</v>
          </cell>
          <cell r="C77">
            <v>-4.5374999999999996</v>
          </cell>
        </row>
        <row r="78">
          <cell r="B78">
            <v>-6.05</v>
          </cell>
          <cell r="C78">
            <v>-5.2937500000000002</v>
          </cell>
        </row>
        <row r="79">
          <cell r="B79">
            <v>-6.05</v>
          </cell>
          <cell r="C79">
            <v>-6.05</v>
          </cell>
        </row>
        <row r="81">
          <cell r="B81">
            <v>-6.05</v>
          </cell>
          <cell r="C81">
            <v>-6.05</v>
          </cell>
        </row>
        <row r="82">
          <cell r="B82">
            <v>-5.2937500000000002</v>
          </cell>
          <cell r="C82">
            <v>-6.05</v>
          </cell>
        </row>
        <row r="83">
          <cell r="B83">
            <v>-4.5374999999999996</v>
          </cell>
          <cell r="C83">
            <v>-6.05</v>
          </cell>
        </row>
        <row r="85">
          <cell r="B85">
            <v>-4.5374999999999996</v>
          </cell>
          <cell r="C85">
            <v>-6.05</v>
          </cell>
        </row>
        <row r="86">
          <cell r="B86">
            <v>-3.78125</v>
          </cell>
          <cell r="C86">
            <v>-6.05</v>
          </cell>
        </row>
        <row r="87">
          <cell r="B87">
            <v>-3.0249999999999999</v>
          </cell>
          <cell r="C87">
            <v>-6.05</v>
          </cell>
        </row>
        <row r="89">
          <cell r="B89">
            <v>-3.0249999999999999</v>
          </cell>
          <cell r="C89">
            <v>-6.05</v>
          </cell>
        </row>
        <row r="90">
          <cell r="B90">
            <v>-2.2687499999999998</v>
          </cell>
          <cell r="C90">
            <v>-6.05</v>
          </cell>
        </row>
        <row r="91">
          <cell r="B91">
            <v>-1.5125</v>
          </cell>
          <cell r="C91">
            <v>-6.05</v>
          </cell>
        </row>
        <row r="93">
          <cell r="B93">
            <v>-1.5125</v>
          </cell>
          <cell r="C93">
            <v>-6.05</v>
          </cell>
        </row>
        <row r="94">
          <cell r="B94">
            <v>-0.75624999999999998</v>
          </cell>
          <cell r="C94">
            <v>-6.05</v>
          </cell>
        </row>
        <row r="95">
          <cell r="B95">
            <v>0</v>
          </cell>
          <cell r="C95">
            <v>-6.05</v>
          </cell>
        </row>
        <row r="97">
          <cell r="B97">
            <v>0</v>
          </cell>
          <cell r="C97">
            <v>-6.05</v>
          </cell>
        </row>
        <row r="98">
          <cell r="B98">
            <v>0.75624999999999998</v>
          </cell>
          <cell r="C98">
            <v>-6.05</v>
          </cell>
        </row>
        <row r="99">
          <cell r="B99">
            <v>1.5125</v>
          </cell>
          <cell r="C99">
            <v>-6.05</v>
          </cell>
        </row>
        <row r="101">
          <cell r="B101">
            <v>1.5125</v>
          </cell>
          <cell r="C101">
            <v>-6.05</v>
          </cell>
        </row>
        <row r="102">
          <cell r="B102">
            <v>2.2687499999999998</v>
          </cell>
          <cell r="C102">
            <v>-6.05</v>
          </cell>
        </row>
        <row r="103">
          <cell r="B103">
            <v>3.0249999999999999</v>
          </cell>
          <cell r="C103">
            <v>-6.05</v>
          </cell>
        </row>
        <row r="105">
          <cell r="B105">
            <v>3.0249999999999999</v>
          </cell>
          <cell r="C105">
            <v>-6.05</v>
          </cell>
        </row>
        <row r="106">
          <cell r="B106">
            <v>3.78125</v>
          </cell>
          <cell r="C106">
            <v>-6.05</v>
          </cell>
        </row>
        <row r="107">
          <cell r="B107">
            <v>4.5374999999999996</v>
          </cell>
          <cell r="C107">
            <v>-6.05</v>
          </cell>
        </row>
        <row r="109">
          <cell r="B109">
            <v>4.5374999999999996</v>
          </cell>
          <cell r="C109">
            <v>-6.05</v>
          </cell>
        </row>
        <row r="110">
          <cell r="B110">
            <v>5.2937500000000002</v>
          </cell>
          <cell r="C110">
            <v>-6.05</v>
          </cell>
        </row>
        <row r="111">
          <cell r="B111">
            <v>6.05</v>
          </cell>
          <cell r="C111">
            <v>-6.05</v>
          </cell>
        </row>
        <row r="113">
          <cell r="B113">
            <v>6.05</v>
          </cell>
          <cell r="C113">
            <v>-6.05</v>
          </cell>
        </row>
        <row r="114">
          <cell r="B114">
            <v>6.05</v>
          </cell>
          <cell r="C114">
            <v>-5.2937500000000002</v>
          </cell>
        </row>
        <row r="115">
          <cell r="B115">
            <v>6.05</v>
          </cell>
          <cell r="C115">
            <v>-4.5374999999999996</v>
          </cell>
        </row>
        <row r="117">
          <cell r="B117">
            <v>6.05</v>
          </cell>
          <cell r="C117">
            <v>-4.5374999999999996</v>
          </cell>
        </row>
        <row r="118">
          <cell r="B118">
            <v>6.05</v>
          </cell>
          <cell r="C118">
            <v>-3.78125</v>
          </cell>
        </row>
        <row r="119">
          <cell r="B119">
            <v>6.05</v>
          </cell>
          <cell r="C119">
            <v>-3.0249999999999999</v>
          </cell>
        </row>
        <row r="121">
          <cell r="B121">
            <v>6.05</v>
          </cell>
          <cell r="C121">
            <v>-3.0249999999999999</v>
          </cell>
        </row>
        <row r="122">
          <cell r="B122">
            <v>6.05</v>
          </cell>
          <cell r="C122">
            <v>-2.2687499999999998</v>
          </cell>
        </row>
        <row r="123">
          <cell r="B123">
            <v>6.05</v>
          </cell>
          <cell r="C123">
            <v>-1.5125</v>
          </cell>
        </row>
        <row r="125">
          <cell r="B125">
            <v>6.05</v>
          </cell>
          <cell r="C125">
            <v>-1.5125</v>
          </cell>
        </row>
        <row r="126">
          <cell r="B126">
            <v>6.05</v>
          </cell>
          <cell r="C126">
            <v>-0.75624999999999998</v>
          </cell>
        </row>
        <row r="127">
          <cell r="B127">
            <v>6.05</v>
          </cell>
          <cell r="C127">
            <v>0</v>
          </cell>
        </row>
        <row r="129">
          <cell r="B129">
            <v>4</v>
          </cell>
          <cell r="C129">
            <v>0</v>
          </cell>
        </row>
        <row r="130">
          <cell r="B130">
            <v>3.9231411216129199</v>
          </cell>
          <cell r="C130">
            <v>-0.78036128806451299</v>
          </cell>
        </row>
        <row r="131">
          <cell r="B131">
            <v>3.6955181300451398</v>
          </cell>
          <cell r="C131">
            <v>-1.53073372946035</v>
          </cell>
        </row>
        <row r="133">
          <cell r="B133">
            <v>3.6955181300451398</v>
          </cell>
          <cell r="C133">
            <v>-1.53073372946035</v>
          </cell>
        </row>
        <row r="134">
          <cell r="B134">
            <v>3.3258784492101801</v>
          </cell>
          <cell r="C134">
            <v>-2.2222809320783998</v>
          </cell>
        </row>
        <row r="135">
          <cell r="B135">
            <v>2.8284271247461898</v>
          </cell>
          <cell r="C135">
            <v>-2.8284271247461898</v>
          </cell>
        </row>
        <row r="137">
          <cell r="B137">
            <v>2.8284271247461898</v>
          </cell>
          <cell r="C137">
            <v>-2.8284271247461898</v>
          </cell>
        </row>
        <row r="138">
          <cell r="B138">
            <v>2.2222809320783998</v>
          </cell>
          <cell r="C138">
            <v>-3.3258784492101801</v>
          </cell>
        </row>
        <row r="139">
          <cell r="B139">
            <v>1.53073372946035</v>
          </cell>
          <cell r="C139">
            <v>-3.6955181300451398</v>
          </cell>
        </row>
        <row r="141">
          <cell r="B141">
            <v>1.53073372946035</v>
          </cell>
          <cell r="C141">
            <v>-3.6955181300451398</v>
          </cell>
        </row>
        <row r="142">
          <cell r="B142">
            <v>0.78036128806451299</v>
          </cell>
          <cell r="C142">
            <v>-3.9231411216129199</v>
          </cell>
        </row>
        <row r="143">
          <cell r="B143">
            <v>5.2215176626901805E-16</v>
          </cell>
          <cell r="C143">
            <v>-3.9999999999999898</v>
          </cell>
        </row>
        <row r="145">
          <cell r="B145">
            <v>5.2215176626901805E-16</v>
          </cell>
          <cell r="C145">
            <v>-3.9999999999999898</v>
          </cell>
        </row>
        <row r="146">
          <cell r="B146">
            <v>-0.78036128806451199</v>
          </cell>
          <cell r="C146">
            <v>-3.9231411216129199</v>
          </cell>
        </row>
        <row r="147">
          <cell r="B147">
            <v>-1.53073372946035</v>
          </cell>
          <cell r="C147">
            <v>-3.6955181300451398</v>
          </cell>
        </row>
        <row r="149">
          <cell r="B149">
            <v>-1.53073372946035</v>
          </cell>
          <cell r="C149">
            <v>-3.6955181300451398</v>
          </cell>
        </row>
        <row r="150">
          <cell r="B150">
            <v>-2.2222809320783998</v>
          </cell>
          <cell r="C150">
            <v>-3.3258784492101801</v>
          </cell>
        </row>
        <row r="151">
          <cell r="B151">
            <v>-2.8284271247461801</v>
          </cell>
          <cell r="C151">
            <v>-2.8284271247461898</v>
          </cell>
        </row>
        <row r="153">
          <cell r="B153">
            <v>-2.8284271247461801</v>
          </cell>
          <cell r="C153">
            <v>-2.8284271247461898</v>
          </cell>
        </row>
        <row r="154">
          <cell r="B154">
            <v>-3.3258784492101698</v>
          </cell>
          <cell r="C154">
            <v>-2.2222809320783998</v>
          </cell>
        </row>
        <row r="155">
          <cell r="B155">
            <v>-3.6955181300451398</v>
          </cell>
          <cell r="C155">
            <v>-1.53073372946035</v>
          </cell>
        </row>
        <row r="157">
          <cell r="B157">
            <v>-3.6955181300451398</v>
          </cell>
          <cell r="C157">
            <v>-1.53073372946035</v>
          </cell>
        </row>
        <row r="158">
          <cell r="B158">
            <v>-3.9231411216129199</v>
          </cell>
          <cell r="C158">
            <v>-0.78036128806451299</v>
          </cell>
        </row>
        <row r="159">
          <cell r="B159">
            <v>-3.9999999999999898</v>
          </cell>
          <cell r="C159">
            <v>-6.9546148354082603E-16</v>
          </cell>
        </row>
        <row r="161">
          <cell r="B161">
            <v>-3.9999999999999898</v>
          </cell>
          <cell r="C161">
            <v>-6.9546148354082603E-16</v>
          </cell>
        </row>
        <row r="162">
          <cell r="B162">
            <v>-3.9231411216129199</v>
          </cell>
          <cell r="C162">
            <v>0.78036128806451199</v>
          </cell>
        </row>
        <row r="163">
          <cell r="B163">
            <v>-3.6955181300451398</v>
          </cell>
          <cell r="C163">
            <v>1.53073372946035</v>
          </cell>
        </row>
        <row r="165">
          <cell r="B165">
            <v>-3.6955181300451398</v>
          </cell>
          <cell r="C165">
            <v>1.53073372946035</v>
          </cell>
        </row>
        <row r="166">
          <cell r="B166">
            <v>-3.3258784492101698</v>
          </cell>
          <cell r="C166">
            <v>2.2222809320783998</v>
          </cell>
        </row>
        <row r="167">
          <cell r="B167">
            <v>-2.8284271247461801</v>
          </cell>
          <cell r="C167">
            <v>2.8284271247461801</v>
          </cell>
        </row>
        <row r="169">
          <cell r="B169">
            <v>-2.8284271247461801</v>
          </cell>
          <cell r="C169">
            <v>2.8284271247461801</v>
          </cell>
        </row>
        <row r="170">
          <cell r="B170">
            <v>-2.2222809320783998</v>
          </cell>
          <cell r="C170">
            <v>3.3258784492101698</v>
          </cell>
        </row>
        <row r="171">
          <cell r="B171">
            <v>-1.53073372946035</v>
          </cell>
          <cell r="C171">
            <v>3.6955181300451398</v>
          </cell>
        </row>
        <row r="173">
          <cell r="B173">
            <v>-1.53073372946035</v>
          </cell>
          <cell r="C173">
            <v>3.6955181300451398</v>
          </cell>
        </row>
        <row r="174">
          <cell r="B174">
            <v>-0.78036128806451299</v>
          </cell>
          <cell r="C174">
            <v>3.9231411216129102</v>
          </cell>
        </row>
        <row r="175">
          <cell r="B175">
            <v>-8.6871699070401003E-16</v>
          </cell>
          <cell r="C175">
            <v>3.9999999999999898</v>
          </cell>
        </row>
        <row r="177">
          <cell r="B177">
            <v>-8.6871699070401003E-16</v>
          </cell>
          <cell r="C177">
            <v>3.9999999999999898</v>
          </cell>
        </row>
        <row r="178">
          <cell r="B178">
            <v>0.78036128806451099</v>
          </cell>
          <cell r="C178">
            <v>3.9231411216129102</v>
          </cell>
        </row>
        <row r="179">
          <cell r="B179">
            <v>1.53073372946035</v>
          </cell>
          <cell r="C179">
            <v>3.6955181300451398</v>
          </cell>
        </row>
        <row r="181">
          <cell r="B181">
            <v>1.53073372946035</v>
          </cell>
          <cell r="C181">
            <v>3.6955181300451398</v>
          </cell>
        </row>
        <row r="182">
          <cell r="B182">
            <v>2.2222809320783998</v>
          </cell>
          <cell r="C182">
            <v>3.3258784492101698</v>
          </cell>
        </row>
        <row r="183">
          <cell r="B183">
            <v>2.8284271247461801</v>
          </cell>
          <cell r="C183">
            <v>2.8284271247461801</v>
          </cell>
        </row>
        <row r="185">
          <cell r="B185">
            <v>2.8284271247461801</v>
          </cell>
          <cell r="C185">
            <v>2.8284271247461801</v>
          </cell>
        </row>
        <row r="186">
          <cell r="B186">
            <v>3.3258784492101698</v>
          </cell>
          <cell r="C186">
            <v>2.2222809320783998</v>
          </cell>
        </row>
        <row r="187">
          <cell r="B187">
            <v>3.6955181300451398</v>
          </cell>
          <cell r="C187">
            <v>1.53073372946035</v>
          </cell>
        </row>
        <row r="189">
          <cell r="B189">
            <v>3.6955181300451398</v>
          </cell>
          <cell r="C189">
            <v>1.53073372946035</v>
          </cell>
        </row>
        <row r="190">
          <cell r="B190">
            <v>3.9231411216129102</v>
          </cell>
          <cell r="C190">
            <v>0.78036128806451399</v>
          </cell>
        </row>
        <row r="191">
          <cell r="B191">
            <v>4</v>
          </cell>
          <cell r="C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904D-AC63-4100-88D7-770387EE1CC5}">
  <dimension ref="A1"/>
  <sheetViews>
    <sheetView workbookViewId="0">
      <selection activeCell="L7" sqref="L7"/>
    </sheetView>
  </sheetViews>
  <sheetFormatPr defaultRowHeight="18.75" x14ac:dyDescent="0.4"/>
  <sheetData/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D31A-1ABC-4C8E-A988-406B05A80449}">
  <dimension ref="B1:C191"/>
  <sheetViews>
    <sheetView workbookViewId="0">
      <selection activeCell="P8" sqref="P8"/>
    </sheetView>
  </sheetViews>
  <sheetFormatPr defaultRowHeight="18.75" x14ac:dyDescent="0.4"/>
  <sheetData>
    <row r="1" spans="2:3" x14ac:dyDescent="0.4">
      <c r="B1">
        <v>6.05</v>
      </c>
      <c r="C1">
        <v>0</v>
      </c>
    </row>
    <row r="2" spans="2:3" x14ac:dyDescent="0.4">
      <c r="B2">
        <v>6.05</v>
      </c>
      <c r="C2">
        <v>0.75624999999999998</v>
      </c>
    </row>
    <row r="3" spans="2:3" x14ac:dyDescent="0.4">
      <c r="B3">
        <v>6.05</v>
      </c>
      <c r="C3">
        <v>1.5125</v>
      </c>
    </row>
    <row r="5" spans="2:3" x14ac:dyDescent="0.4">
      <c r="B5">
        <v>6.05</v>
      </c>
      <c r="C5">
        <v>1.5125</v>
      </c>
    </row>
    <row r="6" spans="2:3" x14ac:dyDescent="0.4">
      <c r="B6">
        <v>6.05</v>
      </c>
      <c r="C6">
        <v>2.2687499999999998</v>
      </c>
    </row>
    <row r="7" spans="2:3" x14ac:dyDescent="0.4">
      <c r="B7">
        <v>6.05</v>
      </c>
      <c r="C7">
        <v>3.0249999999999999</v>
      </c>
    </row>
    <row r="9" spans="2:3" x14ac:dyDescent="0.4">
      <c r="B9">
        <v>6.05</v>
      </c>
      <c r="C9">
        <v>3.0249999999999999</v>
      </c>
    </row>
    <row r="10" spans="2:3" x14ac:dyDescent="0.4">
      <c r="B10">
        <v>6.05</v>
      </c>
      <c r="C10">
        <v>3.78125</v>
      </c>
    </row>
    <row r="11" spans="2:3" x14ac:dyDescent="0.4">
      <c r="B11">
        <v>6.05</v>
      </c>
      <c r="C11">
        <v>4.5374999999999996</v>
      </c>
    </row>
    <row r="13" spans="2:3" x14ac:dyDescent="0.4">
      <c r="B13">
        <v>6.05</v>
      </c>
      <c r="C13">
        <v>4.5374999999999996</v>
      </c>
    </row>
    <row r="14" spans="2:3" x14ac:dyDescent="0.4">
      <c r="B14">
        <v>6.05</v>
      </c>
      <c r="C14">
        <v>5.2937500000000002</v>
      </c>
    </row>
    <row r="15" spans="2:3" x14ac:dyDescent="0.4">
      <c r="B15">
        <v>6.05</v>
      </c>
      <c r="C15">
        <v>6.05</v>
      </c>
    </row>
    <row r="17" spans="2:3" x14ac:dyDescent="0.4">
      <c r="B17">
        <v>6.05</v>
      </c>
      <c r="C17">
        <v>6.05</v>
      </c>
    </row>
    <row r="18" spans="2:3" x14ac:dyDescent="0.4">
      <c r="B18">
        <v>5.2937500000000002</v>
      </c>
      <c r="C18">
        <v>6.05</v>
      </c>
    </row>
    <row r="19" spans="2:3" x14ac:dyDescent="0.4">
      <c r="B19">
        <v>4.5374999999999996</v>
      </c>
      <c r="C19">
        <v>6.05</v>
      </c>
    </row>
    <row r="21" spans="2:3" x14ac:dyDescent="0.4">
      <c r="B21">
        <v>4.5374999999999996</v>
      </c>
      <c r="C21">
        <v>6.05</v>
      </c>
    </row>
    <row r="22" spans="2:3" x14ac:dyDescent="0.4">
      <c r="B22">
        <v>3.78125</v>
      </c>
      <c r="C22">
        <v>6.05</v>
      </c>
    </row>
    <row r="23" spans="2:3" x14ac:dyDescent="0.4">
      <c r="B23">
        <v>3.0249999999999999</v>
      </c>
      <c r="C23">
        <v>6.05</v>
      </c>
    </row>
    <row r="25" spans="2:3" x14ac:dyDescent="0.4">
      <c r="B25">
        <v>3.0249999999999999</v>
      </c>
      <c r="C25">
        <v>6.05</v>
      </c>
    </row>
    <row r="26" spans="2:3" x14ac:dyDescent="0.4">
      <c r="B26">
        <v>2.2687499999999998</v>
      </c>
      <c r="C26">
        <v>6.05</v>
      </c>
    </row>
    <row r="27" spans="2:3" x14ac:dyDescent="0.4">
      <c r="B27">
        <v>1.5125</v>
      </c>
      <c r="C27">
        <v>6.05</v>
      </c>
    </row>
    <row r="29" spans="2:3" x14ac:dyDescent="0.4">
      <c r="B29">
        <v>1.5125</v>
      </c>
      <c r="C29">
        <v>6.05</v>
      </c>
    </row>
    <row r="30" spans="2:3" x14ac:dyDescent="0.4">
      <c r="B30">
        <v>0.75624999999999998</v>
      </c>
      <c r="C30">
        <v>6.05</v>
      </c>
    </row>
    <row r="31" spans="2:3" x14ac:dyDescent="0.4">
      <c r="B31">
        <v>0</v>
      </c>
      <c r="C31">
        <v>6.05</v>
      </c>
    </row>
    <row r="33" spans="2:3" x14ac:dyDescent="0.4">
      <c r="B33">
        <v>0</v>
      </c>
      <c r="C33">
        <v>6.05</v>
      </c>
    </row>
    <row r="34" spans="2:3" x14ac:dyDescent="0.4">
      <c r="B34">
        <v>-0.75624999999999998</v>
      </c>
      <c r="C34">
        <v>6.05</v>
      </c>
    </row>
    <row r="35" spans="2:3" x14ac:dyDescent="0.4">
      <c r="B35">
        <v>-1.5125</v>
      </c>
      <c r="C35">
        <v>6.05</v>
      </c>
    </row>
    <row r="37" spans="2:3" x14ac:dyDescent="0.4">
      <c r="B37">
        <v>-1.5125</v>
      </c>
      <c r="C37">
        <v>6.05</v>
      </c>
    </row>
    <row r="38" spans="2:3" x14ac:dyDescent="0.4">
      <c r="B38">
        <v>-2.2687499999999998</v>
      </c>
      <c r="C38">
        <v>6.05</v>
      </c>
    </row>
    <row r="39" spans="2:3" x14ac:dyDescent="0.4">
      <c r="B39">
        <v>-3.0249999999999999</v>
      </c>
      <c r="C39">
        <v>6.05</v>
      </c>
    </row>
    <row r="41" spans="2:3" x14ac:dyDescent="0.4">
      <c r="B41">
        <v>-3.0249999999999999</v>
      </c>
      <c r="C41">
        <v>6.05</v>
      </c>
    </row>
    <row r="42" spans="2:3" x14ac:dyDescent="0.4">
      <c r="B42">
        <v>-3.78125</v>
      </c>
      <c r="C42">
        <v>6.05</v>
      </c>
    </row>
    <row r="43" spans="2:3" x14ac:dyDescent="0.4">
      <c r="B43">
        <v>-4.5374999999999996</v>
      </c>
      <c r="C43">
        <v>6.05</v>
      </c>
    </row>
    <row r="45" spans="2:3" x14ac:dyDescent="0.4">
      <c r="B45">
        <v>-4.5374999999999996</v>
      </c>
      <c r="C45">
        <v>6.05</v>
      </c>
    </row>
    <row r="46" spans="2:3" x14ac:dyDescent="0.4">
      <c r="B46">
        <v>-5.2937500000000002</v>
      </c>
      <c r="C46">
        <v>6.05</v>
      </c>
    </row>
    <row r="47" spans="2:3" x14ac:dyDescent="0.4">
      <c r="B47">
        <v>-6.05</v>
      </c>
      <c r="C47">
        <v>6.05</v>
      </c>
    </row>
    <row r="49" spans="2:3" x14ac:dyDescent="0.4">
      <c r="B49">
        <v>-6.05</v>
      </c>
      <c r="C49">
        <v>6.05</v>
      </c>
    </row>
    <row r="50" spans="2:3" x14ac:dyDescent="0.4">
      <c r="B50">
        <v>-6.05</v>
      </c>
      <c r="C50">
        <v>5.2937500000000002</v>
      </c>
    </row>
    <row r="51" spans="2:3" x14ac:dyDescent="0.4">
      <c r="B51">
        <v>-6.05</v>
      </c>
      <c r="C51">
        <v>4.5374999999999996</v>
      </c>
    </row>
    <row r="53" spans="2:3" x14ac:dyDescent="0.4">
      <c r="B53">
        <v>-6.05</v>
      </c>
      <c r="C53">
        <v>4.5374999999999996</v>
      </c>
    </row>
    <row r="54" spans="2:3" x14ac:dyDescent="0.4">
      <c r="B54">
        <v>-6.05</v>
      </c>
      <c r="C54">
        <v>3.78125</v>
      </c>
    </row>
    <row r="55" spans="2:3" x14ac:dyDescent="0.4">
      <c r="B55">
        <v>-6.05</v>
      </c>
      <c r="C55">
        <v>3.0249999999999999</v>
      </c>
    </row>
    <row r="57" spans="2:3" x14ac:dyDescent="0.4">
      <c r="B57">
        <v>-6.05</v>
      </c>
      <c r="C57">
        <v>3.0249999999999999</v>
      </c>
    </row>
    <row r="58" spans="2:3" x14ac:dyDescent="0.4">
      <c r="B58">
        <v>-6.05</v>
      </c>
      <c r="C58">
        <v>2.2687499999999998</v>
      </c>
    </row>
    <row r="59" spans="2:3" x14ac:dyDescent="0.4">
      <c r="B59">
        <v>-6.05</v>
      </c>
      <c r="C59">
        <v>1.5125</v>
      </c>
    </row>
    <row r="61" spans="2:3" x14ac:dyDescent="0.4">
      <c r="B61">
        <v>-6.05</v>
      </c>
      <c r="C61">
        <v>1.5125</v>
      </c>
    </row>
    <row r="62" spans="2:3" x14ac:dyDescent="0.4">
      <c r="B62">
        <v>-6.05</v>
      </c>
      <c r="C62">
        <v>0.75624999999999998</v>
      </c>
    </row>
    <row r="63" spans="2:3" x14ac:dyDescent="0.4">
      <c r="B63">
        <v>-6.05</v>
      </c>
      <c r="C63">
        <v>0</v>
      </c>
    </row>
    <row r="65" spans="2:3" x14ac:dyDescent="0.4">
      <c r="B65">
        <v>-6.05</v>
      </c>
      <c r="C65">
        <v>0</v>
      </c>
    </row>
    <row r="66" spans="2:3" x14ac:dyDescent="0.4">
      <c r="B66">
        <v>-6.05</v>
      </c>
      <c r="C66">
        <v>-0.75624999999999998</v>
      </c>
    </row>
    <row r="67" spans="2:3" x14ac:dyDescent="0.4">
      <c r="B67">
        <v>-6.05</v>
      </c>
      <c r="C67">
        <v>-1.5125</v>
      </c>
    </row>
    <row r="69" spans="2:3" x14ac:dyDescent="0.4">
      <c r="B69">
        <v>-6.05</v>
      </c>
      <c r="C69">
        <v>-1.5125</v>
      </c>
    </row>
    <row r="70" spans="2:3" x14ac:dyDescent="0.4">
      <c r="B70">
        <v>-6.05</v>
      </c>
      <c r="C70">
        <v>-2.2687499999999998</v>
      </c>
    </row>
    <row r="71" spans="2:3" x14ac:dyDescent="0.4">
      <c r="B71">
        <v>-6.05</v>
      </c>
      <c r="C71">
        <v>-3.0249999999999999</v>
      </c>
    </row>
    <row r="73" spans="2:3" x14ac:dyDescent="0.4">
      <c r="B73">
        <v>-6.05</v>
      </c>
      <c r="C73">
        <v>-3.0249999999999999</v>
      </c>
    </row>
    <row r="74" spans="2:3" x14ac:dyDescent="0.4">
      <c r="B74">
        <v>-6.05</v>
      </c>
      <c r="C74">
        <v>-3.78125</v>
      </c>
    </row>
    <row r="75" spans="2:3" x14ac:dyDescent="0.4">
      <c r="B75">
        <v>-6.05</v>
      </c>
      <c r="C75">
        <v>-4.5374999999999996</v>
      </c>
    </row>
    <row r="77" spans="2:3" x14ac:dyDescent="0.4">
      <c r="B77">
        <v>-6.05</v>
      </c>
      <c r="C77">
        <v>-4.5374999999999996</v>
      </c>
    </row>
    <row r="78" spans="2:3" x14ac:dyDescent="0.4">
      <c r="B78">
        <v>-6.05</v>
      </c>
      <c r="C78">
        <v>-5.2937500000000002</v>
      </c>
    </row>
    <row r="79" spans="2:3" x14ac:dyDescent="0.4">
      <c r="B79">
        <v>-6.05</v>
      </c>
      <c r="C79">
        <v>-6.05</v>
      </c>
    </row>
    <row r="81" spans="2:3" x14ac:dyDescent="0.4">
      <c r="B81">
        <v>-6.05</v>
      </c>
      <c r="C81">
        <v>-6.05</v>
      </c>
    </row>
    <row r="82" spans="2:3" x14ac:dyDescent="0.4">
      <c r="B82">
        <v>-5.2937500000000002</v>
      </c>
      <c r="C82">
        <v>-6.05</v>
      </c>
    </row>
    <row r="83" spans="2:3" x14ac:dyDescent="0.4">
      <c r="B83">
        <v>-4.5374999999999996</v>
      </c>
      <c r="C83">
        <v>-6.05</v>
      </c>
    </row>
    <row r="85" spans="2:3" x14ac:dyDescent="0.4">
      <c r="B85">
        <v>-4.5374999999999996</v>
      </c>
      <c r="C85">
        <v>-6.05</v>
      </c>
    </row>
    <row r="86" spans="2:3" x14ac:dyDescent="0.4">
      <c r="B86">
        <v>-3.78125</v>
      </c>
      <c r="C86">
        <v>-6.05</v>
      </c>
    </row>
    <row r="87" spans="2:3" x14ac:dyDescent="0.4">
      <c r="B87">
        <v>-3.0249999999999999</v>
      </c>
      <c r="C87">
        <v>-6.05</v>
      </c>
    </row>
    <row r="89" spans="2:3" x14ac:dyDescent="0.4">
      <c r="B89">
        <v>-3.0249999999999999</v>
      </c>
      <c r="C89">
        <v>-6.05</v>
      </c>
    </row>
    <row r="90" spans="2:3" x14ac:dyDescent="0.4">
      <c r="B90">
        <v>-2.2687499999999998</v>
      </c>
      <c r="C90">
        <v>-6.05</v>
      </c>
    </row>
    <row r="91" spans="2:3" x14ac:dyDescent="0.4">
      <c r="B91">
        <v>-1.5125</v>
      </c>
      <c r="C91">
        <v>-6.05</v>
      </c>
    </row>
    <row r="93" spans="2:3" x14ac:dyDescent="0.4">
      <c r="B93">
        <v>-1.5125</v>
      </c>
      <c r="C93">
        <v>-6.05</v>
      </c>
    </row>
    <row r="94" spans="2:3" x14ac:dyDescent="0.4">
      <c r="B94">
        <v>-0.75624999999999998</v>
      </c>
      <c r="C94">
        <v>-6.05</v>
      </c>
    </row>
    <row r="95" spans="2:3" x14ac:dyDescent="0.4">
      <c r="B95">
        <v>0</v>
      </c>
      <c r="C95">
        <v>-6.05</v>
      </c>
    </row>
    <row r="97" spans="2:3" x14ac:dyDescent="0.4">
      <c r="B97">
        <v>0</v>
      </c>
      <c r="C97">
        <v>-6.05</v>
      </c>
    </row>
    <row r="98" spans="2:3" x14ac:dyDescent="0.4">
      <c r="B98">
        <v>0.75624999999999998</v>
      </c>
      <c r="C98">
        <v>-6.05</v>
      </c>
    </row>
    <row r="99" spans="2:3" x14ac:dyDescent="0.4">
      <c r="B99">
        <v>1.5125</v>
      </c>
      <c r="C99">
        <v>-6.05</v>
      </c>
    </row>
    <row r="101" spans="2:3" x14ac:dyDescent="0.4">
      <c r="B101">
        <v>1.5125</v>
      </c>
      <c r="C101">
        <v>-6.05</v>
      </c>
    </row>
    <row r="102" spans="2:3" x14ac:dyDescent="0.4">
      <c r="B102">
        <v>2.2687499999999998</v>
      </c>
      <c r="C102">
        <v>-6.05</v>
      </c>
    </row>
    <row r="103" spans="2:3" x14ac:dyDescent="0.4">
      <c r="B103">
        <v>3.0249999999999999</v>
      </c>
      <c r="C103">
        <v>-6.05</v>
      </c>
    </row>
    <row r="105" spans="2:3" x14ac:dyDescent="0.4">
      <c r="B105">
        <v>3.0249999999999999</v>
      </c>
      <c r="C105">
        <v>-6.05</v>
      </c>
    </row>
    <row r="106" spans="2:3" x14ac:dyDescent="0.4">
      <c r="B106">
        <v>3.78125</v>
      </c>
      <c r="C106">
        <v>-6.05</v>
      </c>
    </row>
    <row r="107" spans="2:3" x14ac:dyDescent="0.4">
      <c r="B107">
        <v>4.5374999999999996</v>
      </c>
      <c r="C107">
        <v>-6.05</v>
      </c>
    </row>
    <row r="109" spans="2:3" x14ac:dyDescent="0.4">
      <c r="B109">
        <v>4.5374999999999996</v>
      </c>
      <c r="C109">
        <v>-6.05</v>
      </c>
    </row>
    <row r="110" spans="2:3" x14ac:dyDescent="0.4">
      <c r="B110">
        <v>5.2937500000000002</v>
      </c>
      <c r="C110">
        <v>-6.05</v>
      </c>
    </row>
    <row r="111" spans="2:3" x14ac:dyDescent="0.4">
      <c r="B111">
        <v>6.05</v>
      </c>
      <c r="C111">
        <v>-6.05</v>
      </c>
    </row>
    <row r="113" spans="2:3" x14ac:dyDescent="0.4">
      <c r="B113">
        <v>6.05</v>
      </c>
      <c r="C113">
        <v>-6.05</v>
      </c>
    </row>
    <row r="114" spans="2:3" x14ac:dyDescent="0.4">
      <c r="B114">
        <v>6.05</v>
      </c>
      <c r="C114">
        <v>-5.2937500000000002</v>
      </c>
    </row>
    <row r="115" spans="2:3" x14ac:dyDescent="0.4">
      <c r="B115">
        <v>6.05</v>
      </c>
      <c r="C115">
        <v>-4.5374999999999996</v>
      </c>
    </row>
    <row r="117" spans="2:3" x14ac:dyDescent="0.4">
      <c r="B117">
        <v>6.05</v>
      </c>
      <c r="C117">
        <v>-4.5374999999999996</v>
      </c>
    </row>
    <row r="118" spans="2:3" x14ac:dyDescent="0.4">
      <c r="B118">
        <v>6.05</v>
      </c>
      <c r="C118">
        <v>-3.78125</v>
      </c>
    </row>
    <row r="119" spans="2:3" x14ac:dyDescent="0.4">
      <c r="B119">
        <v>6.05</v>
      </c>
      <c r="C119">
        <v>-3.0249999999999999</v>
      </c>
    </row>
    <row r="121" spans="2:3" x14ac:dyDescent="0.4">
      <c r="B121">
        <v>6.05</v>
      </c>
      <c r="C121">
        <v>-3.0249999999999999</v>
      </c>
    </row>
    <row r="122" spans="2:3" x14ac:dyDescent="0.4">
      <c r="B122">
        <v>6.05</v>
      </c>
      <c r="C122">
        <v>-2.2687499999999998</v>
      </c>
    </row>
    <row r="123" spans="2:3" x14ac:dyDescent="0.4">
      <c r="B123">
        <v>6.05</v>
      </c>
      <c r="C123">
        <v>-1.5125</v>
      </c>
    </row>
    <row r="125" spans="2:3" x14ac:dyDescent="0.4">
      <c r="B125">
        <v>6.05</v>
      </c>
      <c r="C125">
        <v>-1.5125</v>
      </c>
    </row>
    <row r="126" spans="2:3" x14ac:dyDescent="0.4">
      <c r="B126">
        <v>6.05</v>
      </c>
      <c r="C126">
        <v>-0.75624999999999998</v>
      </c>
    </row>
    <row r="127" spans="2:3" x14ac:dyDescent="0.4">
      <c r="B127">
        <v>6.05</v>
      </c>
      <c r="C127">
        <v>0</v>
      </c>
    </row>
    <row r="129" spans="2:3" x14ac:dyDescent="0.4">
      <c r="B129">
        <v>4</v>
      </c>
      <c r="C129">
        <v>0</v>
      </c>
    </row>
    <row r="130" spans="2:3" x14ac:dyDescent="0.4">
      <c r="B130">
        <v>3.9231411216129199</v>
      </c>
      <c r="C130">
        <v>-0.78036128806451299</v>
      </c>
    </row>
    <row r="131" spans="2:3" x14ac:dyDescent="0.4">
      <c r="B131">
        <v>3.6955181300451398</v>
      </c>
      <c r="C131">
        <v>-1.53073372946035</v>
      </c>
    </row>
    <row r="133" spans="2:3" x14ac:dyDescent="0.4">
      <c r="B133">
        <v>3.6955181300451398</v>
      </c>
      <c r="C133">
        <v>-1.53073372946035</v>
      </c>
    </row>
    <row r="134" spans="2:3" x14ac:dyDescent="0.4">
      <c r="B134">
        <v>3.3258784492101801</v>
      </c>
      <c r="C134">
        <v>-2.2222809320783998</v>
      </c>
    </row>
    <row r="135" spans="2:3" x14ac:dyDescent="0.4">
      <c r="B135">
        <v>2.8284271247461898</v>
      </c>
      <c r="C135">
        <v>-2.8284271247461898</v>
      </c>
    </row>
    <row r="137" spans="2:3" x14ac:dyDescent="0.4">
      <c r="B137">
        <v>2.8284271247461898</v>
      </c>
      <c r="C137">
        <v>-2.8284271247461898</v>
      </c>
    </row>
    <row r="138" spans="2:3" x14ac:dyDescent="0.4">
      <c r="B138">
        <v>2.2222809320783998</v>
      </c>
      <c r="C138">
        <v>-3.3258784492101801</v>
      </c>
    </row>
    <row r="139" spans="2:3" x14ac:dyDescent="0.4">
      <c r="B139">
        <v>1.53073372946035</v>
      </c>
      <c r="C139">
        <v>-3.6955181300451398</v>
      </c>
    </row>
    <row r="141" spans="2:3" x14ac:dyDescent="0.4">
      <c r="B141">
        <v>1.53073372946035</v>
      </c>
      <c r="C141">
        <v>-3.6955181300451398</v>
      </c>
    </row>
    <row r="142" spans="2:3" x14ac:dyDescent="0.4">
      <c r="B142">
        <v>0.78036128806451299</v>
      </c>
      <c r="C142">
        <v>-3.9231411216129199</v>
      </c>
    </row>
    <row r="143" spans="2:3" x14ac:dyDescent="0.4">
      <c r="B143" s="1">
        <v>5.2215176626901805E-16</v>
      </c>
      <c r="C143">
        <v>-3.9999999999999898</v>
      </c>
    </row>
    <row r="145" spans="2:3" x14ac:dyDescent="0.4">
      <c r="B145" s="1">
        <v>5.2215176626901805E-16</v>
      </c>
      <c r="C145">
        <v>-3.9999999999999898</v>
      </c>
    </row>
    <row r="146" spans="2:3" x14ac:dyDescent="0.4">
      <c r="B146">
        <v>-0.78036128806451199</v>
      </c>
      <c r="C146">
        <v>-3.9231411216129199</v>
      </c>
    </row>
    <row r="147" spans="2:3" x14ac:dyDescent="0.4">
      <c r="B147">
        <v>-1.53073372946035</v>
      </c>
      <c r="C147">
        <v>-3.6955181300451398</v>
      </c>
    </row>
    <row r="149" spans="2:3" x14ac:dyDescent="0.4">
      <c r="B149">
        <v>-1.53073372946035</v>
      </c>
      <c r="C149">
        <v>-3.6955181300451398</v>
      </c>
    </row>
    <row r="150" spans="2:3" x14ac:dyDescent="0.4">
      <c r="B150">
        <v>-2.2222809320783998</v>
      </c>
      <c r="C150">
        <v>-3.3258784492101801</v>
      </c>
    </row>
    <row r="151" spans="2:3" x14ac:dyDescent="0.4">
      <c r="B151">
        <v>-2.8284271247461801</v>
      </c>
      <c r="C151">
        <v>-2.8284271247461898</v>
      </c>
    </row>
    <row r="153" spans="2:3" x14ac:dyDescent="0.4">
      <c r="B153">
        <v>-2.8284271247461801</v>
      </c>
      <c r="C153">
        <v>-2.8284271247461898</v>
      </c>
    </row>
    <row r="154" spans="2:3" x14ac:dyDescent="0.4">
      <c r="B154">
        <v>-3.3258784492101698</v>
      </c>
      <c r="C154">
        <v>-2.2222809320783998</v>
      </c>
    </row>
    <row r="155" spans="2:3" x14ac:dyDescent="0.4">
      <c r="B155">
        <v>-3.6955181300451398</v>
      </c>
      <c r="C155">
        <v>-1.53073372946035</v>
      </c>
    </row>
    <row r="157" spans="2:3" x14ac:dyDescent="0.4">
      <c r="B157">
        <v>-3.6955181300451398</v>
      </c>
      <c r="C157">
        <v>-1.53073372946035</v>
      </c>
    </row>
    <row r="158" spans="2:3" x14ac:dyDescent="0.4">
      <c r="B158">
        <v>-3.9231411216129199</v>
      </c>
      <c r="C158">
        <v>-0.78036128806451299</v>
      </c>
    </row>
    <row r="159" spans="2:3" x14ac:dyDescent="0.4">
      <c r="B159">
        <v>-3.9999999999999898</v>
      </c>
      <c r="C159" s="1">
        <v>-6.9546148354082603E-16</v>
      </c>
    </row>
    <row r="161" spans="2:3" x14ac:dyDescent="0.4">
      <c r="B161">
        <v>-3.9999999999999898</v>
      </c>
      <c r="C161" s="1">
        <v>-6.9546148354082603E-16</v>
      </c>
    </row>
    <row r="162" spans="2:3" x14ac:dyDescent="0.4">
      <c r="B162">
        <v>-3.9231411216129199</v>
      </c>
      <c r="C162">
        <v>0.78036128806451199</v>
      </c>
    </row>
    <row r="163" spans="2:3" x14ac:dyDescent="0.4">
      <c r="B163">
        <v>-3.6955181300451398</v>
      </c>
      <c r="C163">
        <v>1.53073372946035</v>
      </c>
    </row>
    <row r="165" spans="2:3" x14ac:dyDescent="0.4">
      <c r="B165">
        <v>-3.6955181300451398</v>
      </c>
      <c r="C165">
        <v>1.53073372946035</v>
      </c>
    </row>
    <row r="166" spans="2:3" x14ac:dyDescent="0.4">
      <c r="B166">
        <v>-3.3258784492101698</v>
      </c>
      <c r="C166">
        <v>2.2222809320783998</v>
      </c>
    </row>
    <row r="167" spans="2:3" x14ac:dyDescent="0.4">
      <c r="B167">
        <v>-2.8284271247461801</v>
      </c>
      <c r="C167">
        <v>2.8284271247461801</v>
      </c>
    </row>
    <row r="169" spans="2:3" x14ac:dyDescent="0.4">
      <c r="B169">
        <v>-2.8284271247461801</v>
      </c>
      <c r="C169">
        <v>2.8284271247461801</v>
      </c>
    </row>
    <row r="170" spans="2:3" x14ac:dyDescent="0.4">
      <c r="B170">
        <v>-2.2222809320783998</v>
      </c>
      <c r="C170">
        <v>3.3258784492101698</v>
      </c>
    </row>
    <row r="171" spans="2:3" x14ac:dyDescent="0.4">
      <c r="B171">
        <v>-1.53073372946035</v>
      </c>
      <c r="C171">
        <v>3.6955181300451398</v>
      </c>
    </row>
    <row r="173" spans="2:3" x14ac:dyDescent="0.4">
      <c r="B173">
        <v>-1.53073372946035</v>
      </c>
      <c r="C173">
        <v>3.6955181300451398</v>
      </c>
    </row>
    <row r="174" spans="2:3" x14ac:dyDescent="0.4">
      <c r="B174">
        <v>-0.78036128806451299</v>
      </c>
      <c r="C174">
        <v>3.9231411216129102</v>
      </c>
    </row>
    <row r="175" spans="2:3" x14ac:dyDescent="0.4">
      <c r="B175" s="1">
        <v>-8.6871699070401003E-16</v>
      </c>
      <c r="C175">
        <v>3.9999999999999898</v>
      </c>
    </row>
    <row r="177" spans="2:3" x14ac:dyDescent="0.4">
      <c r="B177" s="1">
        <v>-8.6871699070401003E-16</v>
      </c>
      <c r="C177">
        <v>3.9999999999999898</v>
      </c>
    </row>
    <row r="178" spans="2:3" x14ac:dyDescent="0.4">
      <c r="B178">
        <v>0.78036128806451099</v>
      </c>
      <c r="C178">
        <v>3.9231411216129102</v>
      </c>
    </row>
    <row r="179" spans="2:3" x14ac:dyDescent="0.4">
      <c r="B179">
        <v>1.53073372946035</v>
      </c>
      <c r="C179">
        <v>3.6955181300451398</v>
      </c>
    </row>
    <row r="181" spans="2:3" x14ac:dyDescent="0.4">
      <c r="B181">
        <v>1.53073372946035</v>
      </c>
      <c r="C181">
        <v>3.6955181300451398</v>
      </c>
    </row>
    <row r="182" spans="2:3" x14ac:dyDescent="0.4">
      <c r="B182">
        <v>2.2222809320783998</v>
      </c>
      <c r="C182">
        <v>3.3258784492101698</v>
      </c>
    </row>
    <row r="183" spans="2:3" x14ac:dyDescent="0.4">
      <c r="B183">
        <v>2.8284271247461801</v>
      </c>
      <c r="C183">
        <v>2.8284271247461801</v>
      </c>
    </row>
    <row r="185" spans="2:3" x14ac:dyDescent="0.4">
      <c r="B185">
        <v>2.8284271247461801</v>
      </c>
      <c r="C185">
        <v>2.8284271247461801</v>
      </c>
    </row>
    <row r="186" spans="2:3" x14ac:dyDescent="0.4">
      <c r="B186">
        <v>3.3258784492101698</v>
      </c>
      <c r="C186">
        <v>2.2222809320783998</v>
      </c>
    </row>
    <row r="187" spans="2:3" x14ac:dyDescent="0.4">
      <c r="B187">
        <v>3.6955181300451398</v>
      </c>
      <c r="C187">
        <v>1.53073372946035</v>
      </c>
    </row>
    <row r="189" spans="2:3" x14ac:dyDescent="0.4">
      <c r="B189">
        <v>3.6955181300451398</v>
      </c>
      <c r="C189">
        <v>1.53073372946035</v>
      </c>
    </row>
    <row r="190" spans="2:3" x14ac:dyDescent="0.4">
      <c r="B190">
        <v>3.9231411216129102</v>
      </c>
      <c r="C190">
        <v>0.78036128806451399</v>
      </c>
    </row>
    <row r="191" spans="2:3" x14ac:dyDescent="0.4">
      <c r="B191">
        <v>4</v>
      </c>
      <c r="C191">
        <v>0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CD64-E165-4657-8C1B-306A9E6E1FC6}">
  <dimension ref="B1:H267"/>
  <sheetViews>
    <sheetView workbookViewId="0">
      <selection activeCell="M20" sqref="M20"/>
    </sheetView>
  </sheetViews>
  <sheetFormatPr defaultRowHeight="18.75" x14ac:dyDescent="0.4"/>
  <sheetData>
    <row r="1" spans="2:8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8" x14ac:dyDescent="0.4">
      <c r="B2">
        <v>1</v>
      </c>
      <c r="C2">
        <v>1</v>
      </c>
      <c r="D2">
        <v>2</v>
      </c>
      <c r="E2">
        <v>3</v>
      </c>
      <c r="F2">
        <v>3.3958218989250798E-2</v>
      </c>
      <c r="G2">
        <v>3.3156940945681897E-2</v>
      </c>
      <c r="H2">
        <v>3.0832908114208399E-2</v>
      </c>
    </row>
    <row r="3" spans="2:8" x14ac:dyDescent="0.4">
      <c r="B3">
        <v>2</v>
      </c>
      <c r="C3">
        <v>3</v>
      </c>
      <c r="D3">
        <v>4</v>
      </c>
      <c r="E3">
        <v>5</v>
      </c>
      <c r="F3">
        <v>3.0832908114208399E-2</v>
      </c>
      <c r="G3">
        <v>2.7134072081313299E-2</v>
      </c>
      <c r="H3">
        <v>2.24198576081799E-2</v>
      </c>
    </row>
    <row r="4" spans="2:8" x14ac:dyDescent="0.4">
      <c r="B4">
        <v>3</v>
      </c>
      <c r="C4">
        <v>5</v>
      </c>
      <c r="D4">
        <v>6</v>
      </c>
      <c r="E4">
        <v>7</v>
      </c>
      <c r="F4">
        <v>2.24198576081799E-2</v>
      </c>
      <c r="G4">
        <v>1.70881026830332E-2</v>
      </c>
      <c r="H4">
        <v>1.14580621384568E-2</v>
      </c>
    </row>
    <row r="5" spans="2:8" x14ac:dyDescent="0.4">
      <c r="B5">
        <v>4</v>
      </c>
      <c r="C5">
        <v>7</v>
      </c>
      <c r="D5">
        <v>8</v>
      </c>
      <c r="E5">
        <v>9</v>
      </c>
      <c r="F5">
        <v>1.14580621384568E-2</v>
      </c>
      <c r="G5">
        <v>5.7415681216421198E-3</v>
      </c>
      <c r="H5">
        <v>-7.4893443715550697E-6</v>
      </c>
    </row>
    <row r="6" spans="2:8" x14ac:dyDescent="0.4">
      <c r="B6">
        <v>5</v>
      </c>
      <c r="C6">
        <v>9</v>
      </c>
      <c r="D6">
        <v>10</v>
      </c>
      <c r="E6">
        <v>11</v>
      </c>
      <c r="F6">
        <v>-7.4893443715550697E-6</v>
      </c>
      <c r="G6">
        <v>5.7415681216445797E-3</v>
      </c>
      <c r="H6">
        <v>1.14580621384541E-2</v>
      </c>
    </row>
    <row r="7" spans="2:8" x14ac:dyDescent="0.4">
      <c r="B7">
        <v>6</v>
      </c>
      <c r="C7">
        <v>11</v>
      </c>
      <c r="D7">
        <v>12</v>
      </c>
      <c r="E7">
        <v>13</v>
      </c>
      <c r="F7">
        <v>1.14580621384541E-2</v>
      </c>
      <c r="G7">
        <v>1.7088102683037398E-2</v>
      </c>
      <c r="H7">
        <v>2.24198576081804E-2</v>
      </c>
    </row>
    <row r="8" spans="2:8" x14ac:dyDescent="0.4">
      <c r="B8">
        <v>7</v>
      </c>
      <c r="C8">
        <v>13</v>
      </c>
      <c r="D8">
        <v>14</v>
      </c>
      <c r="E8">
        <v>15</v>
      </c>
      <c r="F8">
        <v>2.24198576081804E-2</v>
      </c>
      <c r="G8">
        <v>2.71340720813136E-2</v>
      </c>
      <c r="H8">
        <v>3.0832908114212399E-2</v>
      </c>
    </row>
    <row r="9" spans="2:8" x14ac:dyDescent="0.4">
      <c r="B9">
        <v>8</v>
      </c>
      <c r="C9">
        <v>15</v>
      </c>
      <c r="D9">
        <v>16</v>
      </c>
      <c r="E9">
        <v>17</v>
      </c>
      <c r="F9">
        <v>3.0832908114212399E-2</v>
      </c>
      <c r="G9">
        <v>3.3156940945683097E-2</v>
      </c>
      <c r="H9">
        <v>3.3958218989257299E-2</v>
      </c>
    </row>
    <row r="10" spans="2:8" x14ac:dyDescent="0.4">
      <c r="B10">
        <v>9</v>
      </c>
      <c r="C10">
        <v>17</v>
      </c>
      <c r="D10">
        <v>18</v>
      </c>
      <c r="E10">
        <v>19</v>
      </c>
      <c r="F10">
        <v>3.3958218989257299E-2</v>
      </c>
      <c r="G10">
        <v>3.3156940945684402E-2</v>
      </c>
      <c r="H10">
        <v>3.0832908114208E-2</v>
      </c>
    </row>
    <row r="11" spans="2:8" x14ac:dyDescent="0.4">
      <c r="B11">
        <v>10</v>
      </c>
      <c r="C11">
        <v>19</v>
      </c>
      <c r="D11">
        <v>20</v>
      </c>
      <c r="E11">
        <v>21</v>
      </c>
      <c r="F11">
        <v>3.0832908114208E-2</v>
      </c>
      <c r="G11">
        <v>2.7134072081315901E-2</v>
      </c>
      <c r="H11">
        <v>2.24198576081805E-2</v>
      </c>
    </row>
    <row r="12" spans="2:8" x14ac:dyDescent="0.4">
      <c r="B12">
        <v>11</v>
      </c>
      <c r="C12">
        <v>21</v>
      </c>
      <c r="D12">
        <v>22</v>
      </c>
      <c r="E12">
        <v>23</v>
      </c>
      <c r="F12">
        <v>2.24198576081805E-2</v>
      </c>
      <c r="G12">
        <v>1.7088102683034699E-2</v>
      </c>
      <c r="H12">
        <v>1.14580621384614E-2</v>
      </c>
    </row>
    <row r="13" spans="2:8" x14ac:dyDescent="0.4">
      <c r="B13">
        <v>12</v>
      </c>
      <c r="C13">
        <v>23</v>
      </c>
      <c r="D13">
        <v>24</v>
      </c>
      <c r="E13">
        <v>25</v>
      </c>
      <c r="F13">
        <v>1.14580621384614E-2</v>
      </c>
      <c r="G13">
        <v>5.7415681216416801E-3</v>
      </c>
      <c r="H13">
        <v>-7.4893443652011402E-6</v>
      </c>
    </row>
    <row r="14" spans="2:8" x14ac:dyDescent="0.4">
      <c r="B14">
        <v>13</v>
      </c>
      <c r="C14">
        <v>25</v>
      </c>
      <c r="D14">
        <v>26</v>
      </c>
      <c r="E14">
        <v>27</v>
      </c>
      <c r="F14">
        <v>-7.4893443652011402E-6</v>
      </c>
      <c r="G14">
        <v>5.7415681216373398E-3</v>
      </c>
      <c r="H14">
        <v>1.14580621384585E-2</v>
      </c>
    </row>
    <row r="15" spans="2:8" x14ac:dyDescent="0.4">
      <c r="B15">
        <v>14</v>
      </c>
      <c r="C15">
        <v>27</v>
      </c>
      <c r="D15">
        <v>28</v>
      </c>
      <c r="E15">
        <v>29</v>
      </c>
      <c r="F15">
        <v>1.14580621384585E-2</v>
      </c>
      <c r="G15">
        <v>1.7088102683037801E-2</v>
      </c>
      <c r="H15">
        <v>2.2419857608177801E-2</v>
      </c>
    </row>
    <row r="16" spans="2:8" x14ac:dyDescent="0.4">
      <c r="B16">
        <v>15</v>
      </c>
      <c r="C16">
        <v>29</v>
      </c>
      <c r="D16">
        <v>30</v>
      </c>
      <c r="E16">
        <v>31</v>
      </c>
      <c r="F16">
        <v>2.2419857608177801E-2</v>
      </c>
      <c r="G16">
        <v>2.7134072081315901E-2</v>
      </c>
      <c r="H16">
        <v>3.0832908114215501E-2</v>
      </c>
    </row>
    <row r="17" spans="2:8" x14ac:dyDescent="0.4">
      <c r="B17">
        <v>16</v>
      </c>
      <c r="C17">
        <v>31</v>
      </c>
      <c r="D17">
        <v>32</v>
      </c>
      <c r="E17">
        <v>33</v>
      </c>
      <c r="F17">
        <v>3.0832908114215501E-2</v>
      </c>
      <c r="G17">
        <v>3.31569409456774E-2</v>
      </c>
      <c r="H17">
        <v>3.3958218989260602E-2</v>
      </c>
    </row>
    <row r="18" spans="2:8" x14ac:dyDescent="0.4">
      <c r="B18">
        <v>17</v>
      </c>
      <c r="C18">
        <v>33</v>
      </c>
      <c r="D18">
        <v>34</v>
      </c>
      <c r="E18">
        <v>35</v>
      </c>
      <c r="F18">
        <v>3.3958218989260602E-2</v>
      </c>
      <c r="G18">
        <v>3.3156940945686698E-2</v>
      </c>
      <c r="H18">
        <v>3.0832908114207001E-2</v>
      </c>
    </row>
    <row r="19" spans="2:8" x14ac:dyDescent="0.4">
      <c r="B19">
        <v>18</v>
      </c>
      <c r="C19">
        <v>35</v>
      </c>
      <c r="D19">
        <v>36</v>
      </c>
      <c r="E19">
        <v>37</v>
      </c>
      <c r="F19">
        <v>3.0832908114207001E-2</v>
      </c>
      <c r="G19">
        <v>2.71340720813198E-2</v>
      </c>
      <c r="H19">
        <v>2.24198576081754E-2</v>
      </c>
    </row>
    <row r="20" spans="2:8" x14ac:dyDescent="0.4">
      <c r="B20">
        <v>19</v>
      </c>
      <c r="C20">
        <v>37</v>
      </c>
      <c r="D20">
        <v>38</v>
      </c>
      <c r="E20">
        <v>39</v>
      </c>
      <c r="F20">
        <v>2.24198576081754E-2</v>
      </c>
      <c r="G20">
        <v>1.7088102683032999E-2</v>
      </c>
      <c r="H20">
        <v>1.1458062138459299E-2</v>
      </c>
    </row>
    <row r="21" spans="2:8" x14ac:dyDescent="0.4">
      <c r="B21">
        <v>20</v>
      </c>
      <c r="C21">
        <v>39</v>
      </c>
      <c r="D21">
        <v>40</v>
      </c>
      <c r="E21">
        <v>41</v>
      </c>
      <c r="F21">
        <v>1.1458062138459299E-2</v>
      </c>
      <c r="G21">
        <v>5.74156812164325E-3</v>
      </c>
      <c r="H21">
        <v>-7.4893443742427197E-6</v>
      </c>
    </row>
    <row r="22" spans="2:8" x14ac:dyDescent="0.4">
      <c r="B22">
        <v>21</v>
      </c>
      <c r="C22">
        <v>41</v>
      </c>
      <c r="D22">
        <v>42</v>
      </c>
      <c r="E22">
        <v>43</v>
      </c>
      <c r="F22">
        <v>-7.4893443742427197E-6</v>
      </c>
      <c r="G22">
        <v>5.74156812164735E-3</v>
      </c>
      <c r="H22">
        <v>1.1458062138452E-2</v>
      </c>
    </row>
    <row r="23" spans="2:8" x14ac:dyDescent="0.4">
      <c r="B23">
        <v>22</v>
      </c>
      <c r="C23">
        <v>43</v>
      </c>
      <c r="D23">
        <v>44</v>
      </c>
      <c r="E23">
        <v>45</v>
      </c>
      <c r="F23">
        <v>1.1458062138452E-2</v>
      </c>
      <c r="G23">
        <v>1.7088102683036999E-2</v>
      </c>
      <c r="H23">
        <v>2.24198576081788E-2</v>
      </c>
    </row>
    <row r="24" spans="2:8" x14ac:dyDescent="0.4">
      <c r="B24">
        <v>23</v>
      </c>
      <c r="C24">
        <v>45</v>
      </c>
      <c r="D24">
        <v>46</v>
      </c>
      <c r="E24">
        <v>47</v>
      </c>
      <c r="F24">
        <v>2.24198576081788E-2</v>
      </c>
      <c r="G24">
        <v>2.7134072081315401E-2</v>
      </c>
      <c r="H24">
        <v>3.0832908114203299E-2</v>
      </c>
    </row>
    <row r="25" spans="2:8" x14ac:dyDescent="0.4">
      <c r="B25">
        <v>24</v>
      </c>
      <c r="C25">
        <v>47</v>
      </c>
      <c r="D25">
        <v>48</v>
      </c>
      <c r="E25">
        <v>49</v>
      </c>
      <c r="F25">
        <v>3.0832908114203299E-2</v>
      </c>
      <c r="G25">
        <v>3.3156940945688898E-2</v>
      </c>
      <c r="H25">
        <v>3.3958218989246898E-2</v>
      </c>
    </row>
    <row r="26" spans="2:8" x14ac:dyDescent="0.4">
      <c r="B26">
        <v>25</v>
      </c>
      <c r="C26">
        <v>49</v>
      </c>
      <c r="D26">
        <v>50</v>
      </c>
      <c r="E26">
        <v>51</v>
      </c>
      <c r="F26">
        <v>3.3958218989246898E-2</v>
      </c>
      <c r="G26">
        <v>3.3156940945685803E-2</v>
      </c>
      <c r="H26">
        <v>3.0832908114210199E-2</v>
      </c>
    </row>
    <row r="27" spans="2:8" x14ac:dyDescent="0.4">
      <c r="B27">
        <v>26</v>
      </c>
      <c r="C27">
        <v>51</v>
      </c>
      <c r="D27">
        <v>52</v>
      </c>
      <c r="E27">
        <v>53</v>
      </c>
      <c r="F27">
        <v>3.0832908114210199E-2</v>
      </c>
      <c r="G27">
        <v>2.7134072081315401E-2</v>
      </c>
      <c r="H27">
        <v>2.24198576081781E-2</v>
      </c>
    </row>
    <row r="28" spans="2:8" x14ac:dyDescent="0.4">
      <c r="B28">
        <v>27</v>
      </c>
      <c r="C28">
        <v>53</v>
      </c>
      <c r="D28">
        <v>54</v>
      </c>
      <c r="E28">
        <v>55</v>
      </c>
      <c r="F28">
        <v>2.24198576081781E-2</v>
      </c>
      <c r="G28">
        <v>1.7088102683036802E-2</v>
      </c>
      <c r="H28">
        <v>1.1458062138460399E-2</v>
      </c>
    </row>
    <row r="29" spans="2:8" x14ac:dyDescent="0.4">
      <c r="B29">
        <v>28</v>
      </c>
      <c r="C29">
        <v>55</v>
      </c>
      <c r="D29">
        <v>56</v>
      </c>
      <c r="E29">
        <v>57</v>
      </c>
      <c r="F29">
        <v>1.1458062138460399E-2</v>
      </c>
      <c r="G29">
        <v>5.7415681216401102E-3</v>
      </c>
      <c r="H29">
        <v>-7.4893443727839604E-6</v>
      </c>
    </row>
    <row r="30" spans="2:8" x14ac:dyDescent="0.4">
      <c r="B30">
        <v>29</v>
      </c>
      <c r="C30">
        <v>57</v>
      </c>
      <c r="D30">
        <v>58</v>
      </c>
      <c r="E30">
        <v>59</v>
      </c>
      <c r="F30">
        <v>-7.4893443727839604E-6</v>
      </c>
      <c r="G30">
        <v>5.74156812164531E-3</v>
      </c>
      <c r="H30">
        <v>1.1458062138456401E-2</v>
      </c>
    </row>
    <row r="31" spans="2:8" x14ac:dyDescent="0.4">
      <c r="B31">
        <v>30</v>
      </c>
      <c r="C31">
        <v>59</v>
      </c>
      <c r="D31">
        <v>60</v>
      </c>
      <c r="E31">
        <v>61</v>
      </c>
      <c r="F31">
        <v>1.1458062138456401E-2</v>
      </c>
      <c r="G31">
        <v>1.7088102683034099E-2</v>
      </c>
      <c r="H31">
        <v>2.2419857608183099E-2</v>
      </c>
    </row>
    <row r="32" spans="2:8" x14ac:dyDescent="0.4">
      <c r="B32">
        <v>31</v>
      </c>
      <c r="C32">
        <v>61</v>
      </c>
      <c r="D32">
        <v>62</v>
      </c>
      <c r="E32">
        <v>63</v>
      </c>
      <c r="F32">
        <v>2.2419857608183099E-2</v>
      </c>
      <c r="G32">
        <v>2.7134072081317101E-2</v>
      </c>
      <c r="H32">
        <v>3.0832908114205901E-2</v>
      </c>
    </row>
    <row r="33" spans="2:8" x14ac:dyDescent="0.4">
      <c r="B33">
        <v>32</v>
      </c>
      <c r="C33">
        <v>63</v>
      </c>
      <c r="D33">
        <v>64</v>
      </c>
      <c r="E33">
        <v>1</v>
      </c>
      <c r="F33">
        <v>3.0832908114205901E-2</v>
      </c>
      <c r="G33">
        <v>3.31569409456842E-2</v>
      </c>
      <c r="H33">
        <v>3.3958218989250798E-2</v>
      </c>
    </row>
    <row r="34" spans="2:8" x14ac:dyDescent="0.4">
      <c r="B34">
        <v>33</v>
      </c>
      <c r="C34">
        <v>65</v>
      </c>
      <c r="D34">
        <v>66</v>
      </c>
      <c r="E34">
        <v>67</v>
      </c>
      <c r="F34">
        <v>-3.9788735772973802E-2</v>
      </c>
      <c r="G34">
        <v>-3.9788735772973802E-2</v>
      </c>
      <c r="H34">
        <v>-3.9788735772973802E-2</v>
      </c>
    </row>
    <row r="35" spans="2:8" x14ac:dyDescent="0.4">
      <c r="B35">
        <v>34</v>
      </c>
      <c r="C35">
        <v>67</v>
      </c>
      <c r="D35">
        <v>68</v>
      </c>
      <c r="E35">
        <v>69</v>
      </c>
      <c r="F35">
        <v>-3.9788735772973802E-2</v>
      </c>
      <c r="G35">
        <v>-3.9788735772973802E-2</v>
      </c>
      <c r="H35">
        <v>-3.9788735772973802E-2</v>
      </c>
    </row>
    <row r="36" spans="2:8" x14ac:dyDescent="0.4">
      <c r="B36">
        <v>35</v>
      </c>
      <c r="C36">
        <v>69</v>
      </c>
      <c r="D36">
        <v>70</v>
      </c>
      <c r="E36">
        <v>71</v>
      </c>
      <c r="F36">
        <v>-3.9788735772973802E-2</v>
      </c>
      <c r="G36">
        <v>-3.9788735772973802E-2</v>
      </c>
      <c r="H36">
        <v>-3.9788735772973802E-2</v>
      </c>
    </row>
    <row r="37" spans="2:8" x14ac:dyDescent="0.4">
      <c r="B37">
        <v>36</v>
      </c>
      <c r="C37">
        <v>71</v>
      </c>
      <c r="D37">
        <v>72</v>
      </c>
      <c r="E37">
        <v>73</v>
      </c>
      <c r="F37">
        <v>-3.9788735772973802E-2</v>
      </c>
      <c r="G37">
        <v>-3.9788735772973802E-2</v>
      </c>
      <c r="H37">
        <v>-3.9788735772973802E-2</v>
      </c>
    </row>
    <row r="38" spans="2:8" x14ac:dyDescent="0.4">
      <c r="B38">
        <v>37</v>
      </c>
      <c r="C38">
        <v>73</v>
      </c>
      <c r="D38">
        <v>74</v>
      </c>
      <c r="E38">
        <v>75</v>
      </c>
      <c r="F38">
        <v>-3.9788735772973802E-2</v>
      </c>
      <c r="G38">
        <v>-3.9788735772973802E-2</v>
      </c>
      <c r="H38">
        <v>-3.9788735772973802E-2</v>
      </c>
    </row>
    <row r="39" spans="2:8" x14ac:dyDescent="0.4">
      <c r="B39">
        <v>38</v>
      </c>
      <c r="C39">
        <v>75</v>
      </c>
      <c r="D39">
        <v>76</v>
      </c>
      <c r="E39">
        <v>77</v>
      </c>
      <c r="F39">
        <v>-3.9788735772973802E-2</v>
      </c>
      <c r="G39">
        <v>-3.9788735772973802E-2</v>
      </c>
      <c r="H39">
        <v>-3.9788735772973802E-2</v>
      </c>
    </row>
    <row r="40" spans="2:8" x14ac:dyDescent="0.4">
      <c r="B40">
        <v>39</v>
      </c>
      <c r="C40">
        <v>77</v>
      </c>
      <c r="D40">
        <v>78</v>
      </c>
      <c r="E40">
        <v>79</v>
      </c>
      <c r="F40">
        <v>-3.9788735772973802E-2</v>
      </c>
      <c r="G40">
        <v>-3.9788735772973802E-2</v>
      </c>
      <c r="H40">
        <v>-3.9788735772973802E-2</v>
      </c>
    </row>
    <row r="41" spans="2:8" x14ac:dyDescent="0.4">
      <c r="B41">
        <v>40</v>
      </c>
      <c r="C41">
        <v>79</v>
      </c>
      <c r="D41">
        <v>80</v>
      </c>
      <c r="E41">
        <v>81</v>
      </c>
      <c r="F41">
        <v>-3.9788735772973802E-2</v>
      </c>
      <c r="G41">
        <v>-3.9788735772973802E-2</v>
      </c>
      <c r="H41">
        <v>-3.9788735772973802E-2</v>
      </c>
    </row>
    <row r="42" spans="2:8" x14ac:dyDescent="0.4">
      <c r="B42">
        <v>41</v>
      </c>
      <c r="C42">
        <v>81</v>
      </c>
      <c r="D42">
        <v>82</v>
      </c>
      <c r="E42">
        <v>83</v>
      </c>
      <c r="F42">
        <v>-3.9788735772973802E-2</v>
      </c>
      <c r="G42">
        <v>-3.9788735772973802E-2</v>
      </c>
      <c r="H42">
        <v>-3.9788735772973802E-2</v>
      </c>
    </row>
    <row r="43" spans="2:8" x14ac:dyDescent="0.4">
      <c r="B43">
        <v>42</v>
      </c>
      <c r="C43">
        <v>83</v>
      </c>
      <c r="D43">
        <v>84</v>
      </c>
      <c r="E43">
        <v>85</v>
      </c>
      <c r="F43">
        <v>-3.9788735772973802E-2</v>
      </c>
      <c r="G43">
        <v>-3.9788735772973802E-2</v>
      </c>
      <c r="H43">
        <v>-3.9788735772973802E-2</v>
      </c>
    </row>
    <row r="44" spans="2:8" x14ac:dyDescent="0.4">
      <c r="B44">
        <v>43</v>
      </c>
      <c r="C44">
        <v>85</v>
      </c>
      <c r="D44">
        <v>86</v>
      </c>
      <c r="E44">
        <v>87</v>
      </c>
      <c r="F44">
        <v>-3.9788735772973802E-2</v>
      </c>
      <c r="G44">
        <v>-3.9788735772973802E-2</v>
      </c>
      <c r="H44">
        <v>-3.9788735772973802E-2</v>
      </c>
    </row>
    <row r="45" spans="2:8" x14ac:dyDescent="0.4">
      <c r="B45">
        <v>44</v>
      </c>
      <c r="C45">
        <v>87</v>
      </c>
      <c r="D45">
        <v>88</v>
      </c>
      <c r="E45">
        <v>89</v>
      </c>
      <c r="F45">
        <v>-3.9788735772973802E-2</v>
      </c>
      <c r="G45">
        <v>-3.9788735772973802E-2</v>
      </c>
      <c r="H45">
        <v>-3.9788735772973802E-2</v>
      </c>
    </row>
    <row r="46" spans="2:8" x14ac:dyDescent="0.4">
      <c r="B46">
        <v>45</v>
      </c>
      <c r="C46">
        <v>89</v>
      </c>
      <c r="D46">
        <v>90</v>
      </c>
      <c r="E46">
        <v>91</v>
      </c>
      <c r="F46">
        <v>-3.9788735772973802E-2</v>
      </c>
      <c r="G46">
        <v>-3.9788735772973802E-2</v>
      </c>
      <c r="H46">
        <v>-3.9788735772973802E-2</v>
      </c>
    </row>
    <row r="47" spans="2:8" x14ac:dyDescent="0.4">
      <c r="B47">
        <v>46</v>
      </c>
      <c r="C47">
        <v>91</v>
      </c>
      <c r="D47">
        <v>92</v>
      </c>
      <c r="E47">
        <v>93</v>
      </c>
      <c r="F47">
        <v>-3.9788735772973802E-2</v>
      </c>
      <c r="G47">
        <v>-3.9788735772973802E-2</v>
      </c>
      <c r="H47">
        <v>-3.9788735772973802E-2</v>
      </c>
    </row>
    <row r="48" spans="2:8" x14ac:dyDescent="0.4">
      <c r="B48">
        <v>47</v>
      </c>
      <c r="C48">
        <v>93</v>
      </c>
      <c r="D48">
        <v>94</v>
      </c>
      <c r="E48">
        <v>95</v>
      </c>
      <c r="F48">
        <v>-3.9788735772973802E-2</v>
      </c>
      <c r="G48">
        <v>-3.9788735772973802E-2</v>
      </c>
      <c r="H48">
        <v>-3.9788735772973802E-2</v>
      </c>
    </row>
    <row r="49" spans="2:8" x14ac:dyDescent="0.4">
      <c r="B49">
        <v>48</v>
      </c>
      <c r="C49">
        <v>95</v>
      </c>
      <c r="D49">
        <v>96</v>
      </c>
      <c r="E49">
        <v>65</v>
      </c>
      <c r="F49">
        <v>-3.9788735772973802E-2</v>
      </c>
      <c r="G49">
        <v>-3.9788735772973802E-2</v>
      </c>
      <c r="H49">
        <v>-3.9788735772973802E-2</v>
      </c>
    </row>
    <row r="51" spans="2:8" x14ac:dyDescent="0.4">
      <c r="B51" t="s">
        <v>7</v>
      </c>
      <c r="C51" t="s">
        <v>8</v>
      </c>
      <c r="D51" t="s">
        <v>9</v>
      </c>
      <c r="E51" t="s">
        <v>10</v>
      </c>
      <c r="F51" t="s">
        <v>11</v>
      </c>
    </row>
    <row r="52" spans="2:8" x14ac:dyDescent="0.4">
      <c r="B52">
        <v>1</v>
      </c>
      <c r="C52">
        <v>0.50000000000082701</v>
      </c>
      <c r="D52">
        <v>6.05</v>
      </c>
      <c r="E52">
        <v>0</v>
      </c>
      <c r="F52">
        <v>0</v>
      </c>
    </row>
    <row r="53" spans="2:8" x14ac:dyDescent="0.4">
      <c r="B53">
        <v>2</v>
      </c>
      <c r="C53">
        <v>0.49999999999954903</v>
      </c>
      <c r="D53">
        <v>6.05</v>
      </c>
      <c r="E53">
        <v>0.75624999999999998</v>
      </c>
      <c r="F53">
        <v>0</v>
      </c>
    </row>
    <row r="54" spans="2:8" x14ac:dyDescent="0.4">
      <c r="B54">
        <v>3</v>
      </c>
      <c r="C54">
        <v>0.49999999999998901</v>
      </c>
      <c r="D54">
        <v>6.05</v>
      </c>
      <c r="E54">
        <v>1.5125</v>
      </c>
      <c r="F54">
        <v>0</v>
      </c>
    </row>
    <row r="55" spans="2:8" x14ac:dyDescent="0.4">
      <c r="B55">
        <v>4</v>
      </c>
      <c r="C55">
        <v>0.50000000000005496</v>
      </c>
      <c r="D55">
        <v>6.05</v>
      </c>
      <c r="E55">
        <v>2.2687499999999998</v>
      </c>
      <c r="F55">
        <v>0</v>
      </c>
    </row>
    <row r="56" spans="2:8" x14ac:dyDescent="0.4">
      <c r="B56">
        <v>5</v>
      </c>
      <c r="C56">
        <v>0.49999999999998701</v>
      </c>
      <c r="D56">
        <v>6.05</v>
      </c>
      <c r="E56">
        <v>3.0249999999999999</v>
      </c>
      <c r="F56">
        <v>0</v>
      </c>
    </row>
    <row r="57" spans="2:8" x14ac:dyDescent="0.4">
      <c r="B57">
        <v>6</v>
      </c>
      <c r="C57">
        <v>0.500000000000002</v>
      </c>
      <c r="D57">
        <v>6.05</v>
      </c>
      <c r="E57">
        <v>3.78125</v>
      </c>
      <c r="F57">
        <v>0</v>
      </c>
    </row>
    <row r="58" spans="2:8" x14ac:dyDescent="0.4">
      <c r="B58">
        <v>7</v>
      </c>
      <c r="C58">
        <v>0.50000000000103095</v>
      </c>
      <c r="D58">
        <v>6.05</v>
      </c>
      <c r="E58">
        <v>4.5374999999999996</v>
      </c>
      <c r="F58">
        <v>0</v>
      </c>
    </row>
    <row r="59" spans="2:8" x14ac:dyDescent="0.4">
      <c r="B59">
        <v>8</v>
      </c>
      <c r="C59">
        <v>0.499999998305522</v>
      </c>
      <c r="D59">
        <v>6.05</v>
      </c>
      <c r="E59">
        <v>5.2937500000000002</v>
      </c>
      <c r="F59">
        <v>0</v>
      </c>
    </row>
    <row r="60" spans="2:8" x14ac:dyDescent="0.4">
      <c r="B60">
        <v>9</v>
      </c>
      <c r="C60">
        <v>0.25</v>
      </c>
      <c r="D60">
        <v>6.05</v>
      </c>
      <c r="E60">
        <v>6.05</v>
      </c>
      <c r="F60">
        <v>0</v>
      </c>
    </row>
    <row r="61" spans="2:8" x14ac:dyDescent="0.4">
      <c r="B61">
        <v>10</v>
      </c>
      <c r="C61">
        <v>0.499999998305522</v>
      </c>
      <c r="D61">
        <v>5.2937500000000002</v>
      </c>
      <c r="E61">
        <v>6.05</v>
      </c>
      <c r="F61">
        <v>0</v>
      </c>
    </row>
    <row r="62" spans="2:8" x14ac:dyDescent="0.4">
      <c r="B62">
        <v>11</v>
      </c>
      <c r="C62">
        <v>0.50000000000103095</v>
      </c>
      <c r="D62">
        <v>4.5374999999999996</v>
      </c>
      <c r="E62">
        <v>6.05</v>
      </c>
      <c r="F62">
        <v>0</v>
      </c>
    </row>
    <row r="63" spans="2:8" x14ac:dyDescent="0.4">
      <c r="B63">
        <v>12</v>
      </c>
      <c r="C63">
        <v>0.500000000000002</v>
      </c>
      <c r="D63">
        <v>3.78125</v>
      </c>
      <c r="E63">
        <v>6.05</v>
      </c>
      <c r="F63">
        <v>0</v>
      </c>
    </row>
    <row r="64" spans="2:8" x14ac:dyDescent="0.4">
      <c r="B64">
        <v>13</v>
      </c>
      <c r="C64">
        <v>0.49999999999998701</v>
      </c>
      <c r="D64">
        <v>3.0249999999999999</v>
      </c>
      <c r="E64">
        <v>6.05</v>
      </c>
      <c r="F64">
        <v>0</v>
      </c>
    </row>
    <row r="65" spans="2:6" x14ac:dyDescent="0.4">
      <c r="B65">
        <v>14</v>
      </c>
      <c r="C65">
        <v>0.50000000000005496</v>
      </c>
      <c r="D65">
        <v>2.2687499999999998</v>
      </c>
      <c r="E65">
        <v>6.05</v>
      </c>
      <c r="F65">
        <v>0</v>
      </c>
    </row>
    <row r="66" spans="2:6" x14ac:dyDescent="0.4">
      <c r="B66">
        <v>15</v>
      </c>
      <c r="C66">
        <v>0.49999999999998901</v>
      </c>
      <c r="D66">
        <v>1.5125</v>
      </c>
      <c r="E66">
        <v>6.05</v>
      </c>
      <c r="F66">
        <v>0</v>
      </c>
    </row>
    <row r="67" spans="2:6" x14ac:dyDescent="0.4">
      <c r="B67">
        <v>16</v>
      </c>
      <c r="C67">
        <v>0.49999999999955003</v>
      </c>
      <c r="D67">
        <v>0.75624999999999998</v>
      </c>
      <c r="E67">
        <v>6.05</v>
      </c>
      <c r="F67">
        <v>0</v>
      </c>
    </row>
    <row r="68" spans="2:6" x14ac:dyDescent="0.4">
      <c r="B68">
        <v>17</v>
      </c>
      <c r="C68">
        <v>0.50000000000082701</v>
      </c>
      <c r="D68">
        <v>0</v>
      </c>
      <c r="E68">
        <v>6.05</v>
      </c>
      <c r="F68">
        <v>0</v>
      </c>
    </row>
    <row r="69" spans="2:6" x14ac:dyDescent="0.4">
      <c r="B69">
        <v>18</v>
      </c>
      <c r="C69">
        <v>0.49999999999954903</v>
      </c>
      <c r="D69">
        <v>-0.75624999999999998</v>
      </c>
      <c r="E69">
        <v>6.05</v>
      </c>
      <c r="F69">
        <v>0</v>
      </c>
    </row>
    <row r="70" spans="2:6" x14ac:dyDescent="0.4">
      <c r="B70">
        <v>19</v>
      </c>
      <c r="C70">
        <v>0.49999999999998901</v>
      </c>
      <c r="D70">
        <v>-1.5125</v>
      </c>
      <c r="E70">
        <v>6.05</v>
      </c>
      <c r="F70">
        <v>0</v>
      </c>
    </row>
    <row r="71" spans="2:6" x14ac:dyDescent="0.4">
      <c r="B71">
        <v>20</v>
      </c>
      <c r="C71">
        <v>0.50000000000005496</v>
      </c>
      <c r="D71">
        <v>-2.2687499999999998</v>
      </c>
      <c r="E71">
        <v>6.05</v>
      </c>
      <c r="F71">
        <v>0</v>
      </c>
    </row>
    <row r="72" spans="2:6" x14ac:dyDescent="0.4">
      <c r="B72">
        <v>21</v>
      </c>
      <c r="C72">
        <v>0.49999999999998701</v>
      </c>
      <c r="D72">
        <v>-3.0249999999999999</v>
      </c>
      <c r="E72">
        <v>6.05</v>
      </c>
      <c r="F72">
        <v>0</v>
      </c>
    </row>
    <row r="73" spans="2:6" x14ac:dyDescent="0.4">
      <c r="B73">
        <v>22</v>
      </c>
      <c r="C73">
        <v>0.500000000000002</v>
      </c>
      <c r="D73">
        <v>-3.78125</v>
      </c>
      <c r="E73">
        <v>6.05</v>
      </c>
      <c r="F73">
        <v>0</v>
      </c>
    </row>
    <row r="74" spans="2:6" x14ac:dyDescent="0.4">
      <c r="B74">
        <v>23</v>
      </c>
      <c r="C74">
        <v>0.50000000000103095</v>
      </c>
      <c r="D74">
        <v>-4.5374999999999996</v>
      </c>
      <c r="E74">
        <v>6.05</v>
      </c>
      <c r="F74">
        <v>0</v>
      </c>
    </row>
    <row r="75" spans="2:6" x14ac:dyDescent="0.4">
      <c r="B75">
        <v>24</v>
      </c>
      <c r="C75">
        <v>0.499999998305522</v>
      </c>
      <c r="D75">
        <v>-5.2937500000000002</v>
      </c>
      <c r="E75">
        <v>6.05</v>
      </c>
      <c r="F75">
        <v>0</v>
      </c>
    </row>
    <row r="76" spans="2:6" x14ac:dyDescent="0.4">
      <c r="B76">
        <v>25</v>
      </c>
      <c r="C76">
        <v>0.249999999999999</v>
      </c>
      <c r="D76">
        <v>-6.05</v>
      </c>
      <c r="E76">
        <v>6.05</v>
      </c>
      <c r="F76">
        <v>0</v>
      </c>
    </row>
    <row r="77" spans="2:6" x14ac:dyDescent="0.4">
      <c r="B77">
        <v>26</v>
      </c>
      <c r="C77">
        <v>0.499999998305522</v>
      </c>
      <c r="D77">
        <v>-6.05</v>
      </c>
      <c r="E77">
        <v>5.2937500000000002</v>
      </c>
      <c r="F77">
        <v>0</v>
      </c>
    </row>
    <row r="78" spans="2:6" x14ac:dyDescent="0.4">
      <c r="B78">
        <v>27</v>
      </c>
      <c r="C78">
        <v>0.50000000000103095</v>
      </c>
      <c r="D78">
        <v>-6.05</v>
      </c>
      <c r="E78">
        <v>4.5374999999999996</v>
      </c>
      <c r="F78">
        <v>0</v>
      </c>
    </row>
    <row r="79" spans="2:6" x14ac:dyDescent="0.4">
      <c r="B79">
        <v>28</v>
      </c>
      <c r="C79">
        <v>0.500000000000002</v>
      </c>
      <c r="D79">
        <v>-6.05</v>
      </c>
      <c r="E79">
        <v>3.78125</v>
      </c>
      <c r="F79">
        <v>0</v>
      </c>
    </row>
    <row r="80" spans="2:6" x14ac:dyDescent="0.4">
      <c r="B80">
        <v>29</v>
      </c>
      <c r="C80">
        <v>0.49999999999998701</v>
      </c>
      <c r="D80">
        <v>-6.05</v>
      </c>
      <c r="E80">
        <v>3.0249999999999999</v>
      </c>
      <c r="F80">
        <v>0</v>
      </c>
    </row>
    <row r="81" spans="2:6" x14ac:dyDescent="0.4">
      <c r="B81">
        <v>30</v>
      </c>
      <c r="C81">
        <v>0.50000000000005496</v>
      </c>
      <c r="D81">
        <v>-6.05</v>
      </c>
      <c r="E81">
        <v>2.2687499999999998</v>
      </c>
      <c r="F81">
        <v>0</v>
      </c>
    </row>
    <row r="82" spans="2:6" x14ac:dyDescent="0.4">
      <c r="B82">
        <v>31</v>
      </c>
      <c r="C82">
        <v>0.49999999999998901</v>
      </c>
      <c r="D82">
        <v>-6.05</v>
      </c>
      <c r="E82">
        <v>1.5125</v>
      </c>
      <c r="F82">
        <v>0</v>
      </c>
    </row>
    <row r="83" spans="2:6" x14ac:dyDescent="0.4">
      <c r="B83">
        <v>32</v>
      </c>
      <c r="C83">
        <v>0.49999999999954903</v>
      </c>
      <c r="D83">
        <v>-6.05</v>
      </c>
      <c r="E83">
        <v>0.75624999999999998</v>
      </c>
      <c r="F83">
        <v>0</v>
      </c>
    </row>
    <row r="84" spans="2:6" x14ac:dyDescent="0.4">
      <c r="B84">
        <v>33</v>
      </c>
      <c r="C84">
        <v>0.50000000000082701</v>
      </c>
      <c r="D84">
        <v>-6.05</v>
      </c>
      <c r="E84">
        <v>0</v>
      </c>
      <c r="F84">
        <v>0</v>
      </c>
    </row>
    <row r="85" spans="2:6" x14ac:dyDescent="0.4">
      <c r="B85">
        <v>34</v>
      </c>
      <c r="C85">
        <v>0.49999999999954903</v>
      </c>
      <c r="D85">
        <v>-6.05</v>
      </c>
      <c r="E85">
        <v>-0.75624999999999998</v>
      </c>
      <c r="F85">
        <v>0</v>
      </c>
    </row>
    <row r="86" spans="2:6" x14ac:dyDescent="0.4">
      <c r="B86">
        <v>35</v>
      </c>
      <c r="C86">
        <v>0.49999999999998901</v>
      </c>
      <c r="D86">
        <v>-6.05</v>
      </c>
      <c r="E86">
        <v>-1.5125</v>
      </c>
      <c r="F86">
        <v>0</v>
      </c>
    </row>
    <row r="87" spans="2:6" x14ac:dyDescent="0.4">
      <c r="B87">
        <v>36</v>
      </c>
      <c r="C87">
        <v>0.50000000000005496</v>
      </c>
      <c r="D87">
        <v>-6.05</v>
      </c>
      <c r="E87">
        <v>-2.2687499999999998</v>
      </c>
      <c r="F87">
        <v>0</v>
      </c>
    </row>
    <row r="88" spans="2:6" x14ac:dyDescent="0.4">
      <c r="B88">
        <v>37</v>
      </c>
      <c r="C88">
        <v>0.49999999999998701</v>
      </c>
      <c r="D88">
        <v>-6.05</v>
      </c>
      <c r="E88">
        <v>-3.0249999999999999</v>
      </c>
      <c r="F88">
        <v>0</v>
      </c>
    </row>
    <row r="89" spans="2:6" x14ac:dyDescent="0.4">
      <c r="B89">
        <v>38</v>
      </c>
      <c r="C89">
        <v>0.500000000000002</v>
      </c>
      <c r="D89">
        <v>-6.05</v>
      </c>
      <c r="E89">
        <v>-3.78125</v>
      </c>
      <c r="F89">
        <v>0</v>
      </c>
    </row>
    <row r="90" spans="2:6" x14ac:dyDescent="0.4">
      <c r="B90">
        <v>39</v>
      </c>
      <c r="C90">
        <v>0.50000000000103095</v>
      </c>
      <c r="D90">
        <v>-6.05</v>
      </c>
      <c r="E90">
        <v>-4.5374999999999996</v>
      </c>
      <c r="F90">
        <v>0</v>
      </c>
    </row>
    <row r="91" spans="2:6" x14ac:dyDescent="0.4">
      <c r="B91">
        <v>40</v>
      </c>
      <c r="C91">
        <v>0.499999998305522</v>
      </c>
      <c r="D91">
        <v>-6.05</v>
      </c>
      <c r="E91">
        <v>-5.2937500000000002</v>
      </c>
      <c r="F91">
        <v>0</v>
      </c>
    </row>
    <row r="92" spans="2:6" x14ac:dyDescent="0.4">
      <c r="B92">
        <v>41</v>
      </c>
      <c r="C92">
        <v>0.25</v>
      </c>
      <c r="D92">
        <v>-6.05</v>
      </c>
      <c r="E92">
        <v>-6.05</v>
      </c>
      <c r="F92">
        <v>0</v>
      </c>
    </row>
    <row r="93" spans="2:6" x14ac:dyDescent="0.4">
      <c r="B93">
        <v>42</v>
      </c>
      <c r="C93">
        <v>0.499999998305522</v>
      </c>
      <c r="D93">
        <v>-5.2937500000000002</v>
      </c>
      <c r="E93">
        <v>-6.05</v>
      </c>
      <c r="F93">
        <v>0</v>
      </c>
    </row>
    <row r="94" spans="2:6" x14ac:dyDescent="0.4">
      <c r="B94">
        <v>43</v>
      </c>
      <c r="C94">
        <v>0.50000000000103095</v>
      </c>
      <c r="D94">
        <v>-4.5374999999999996</v>
      </c>
      <c r="E94">
        <v>-6.05</v>
      </c>
      <c r="F94">
        <v>0</v>
      </c>
    </row>
    <row r="95" spans="2:6" x14ac:dyDescent="0.4">
      <c r="B95">
        <v>44</v>
      </c>
      <c r="C95">
        <v>0.500000000000002</v>
      </c>
      <c r="D95">
        <v>-3.78125</v>
      </c>
      <c r="E95">
        <v>-6.05</v>
      </c>
      <c r="F95">
        <v>0</v>
      </c>
    </row>
    <row r="96" spans="2:6" x14ac:dyDescent="0.4">
      <c r="B96">
        <v>45</v>
      </c>
      <c r="C96">
        <v>0.49999999999998701</v>
      </c>
      <c r="D96">
        <v>-3.0249999999999999</v>
      </c>
      <c r="E96">
        <v>-6.05</v>
      </c>
      <c r="F96">
        <v>0</v>
      </c>
    </row>
    <row r="97" spans="2:6" x14ac:dyDescent="0.4">
      <c r="B97">
        <v>46</v>
      </c>
      <c r="C97">
        <v>0.50000000000005496</v>
      </c>
      <c r="D97">
        <v>-2.2687499999999998</v>
      </c>
      <c r="E97">
        <v>-6.05</v>
      </c>
      <c r="F97">
        <v>0</v>
      </c>
    </row>
    <row r="98" spans="2:6" x14ac:dyDescent="0.4">
      <c r="B98">
        <v>47</v>
      </c>
      <c r="C98">
        <v>0.49999999999998901</v>
      </c>
      <c r="D98">
        <v>-1.5125</v>
      </c>
      <c r="E98">
        <v>-6.05</v>
      </c>
      <c r="F98">
        <v>0</v>
      </c>
    </row>
    <row r="99" spans="2:6" x14ac:dyDescent="0.4">
      <c r="B99">
        <v>48</v>
      </c>
      <c r="C99">
        <v>0.49999999999955003</v>
      </c>
      <c r="D99">
        <v>-0.75624999999999998</v>
      </c>
      <c r="E99">
        <v>-6.05</v>
      </c>
      <c r="F99">
        <v>0</v>
      </c>
    </row>
    <row r="100" spans="2:6" x14ac:dyDescent="0.4">
      <c r="B100">
        <v>49</v>
      </c>
      <c r="C100">
        <v>0.50000000000082701</v>
      </c>
      <c r="D100">
        <v>0</v>
      </c>
      <c r="E100">
        <v>-6.05</v>
      </c>
      <c r="F100">
        <v>0</v>
      </c>
    </row>
    <row r="101" spans="2:6" x14ac:dyDescent="0.4">
      <c r="B101">
        <v>50</v>
      </c>
      <c r="C101">
        <v>0.49999999999955003</v>
      </c>
      <c r="D101">
        <v>0.75624999999999998</v>
      </c>
      <c r="E101">
        <v>-6.05</v>
      </c>
      <c r="F101">
        <v>0</v>
      </c>
    </row>
    <row r="102" spans="2:6" x14ac:dyDescent="0.4">
      <c r="B102">
        <v>51</v>
      </c>
      <c r="C102">
        <v>0.49999999999998901</v>
      </c>
      <c r="D102">
        <v>1.5125</v>
      </c>
      <c r="E102">
        <v>-6.05</v>
      </c>
      <c r="F102">
        <v>0</v>
      </c>
    </row>
    <row r="103" spans="2:6" x14ac:dyDescent="0.4">
      <c r="B103">
        <v>52</v>
      </c>
      <c r="C103">
        <v>0.50000000000005496</v>
      </c>
      <c r="D103">
        <v>2.2687499999999998</v>
      </c>
      <c r="E103">
        <v>-6.05</v>
      </c>
      <c r="F103">
        <v>0</v>
      </c>
    </row>
    <row r="104" spans="2:6" x14ac:dyDescent="0.4">
      <c r="B104">
        <v>53</v>
      </c>
      <c r="C104">
        <v>0.49999999999998701</v>
      </c>
      <c r="D104">
        <v>3.0249999999999999</v>
      </c>
      <c r="E104">
        <v>-6.05</v>
      </c>
      <c r="F104">
        <v>0</v>
      </c>
    </row>
    <row r="105" spans="2:6" x14ac:dyDescent="0.4">
      <c r="B105">
        <v>54</v>
      </c>
      <c r="C105">
        <v>0.500000000000002</v>
      </c>
      <c r="D105">
        <v>3.78125</v>
      </c>
      <c r="E105">
        <v>-6.05</v>
      </c>
      <c r="F105">
        <v>0</v>
      </c>
    </row>
    <row r="106" spans="2:6" x14ac:dyDescent="0.4">
      <c r="B106">
        <v>55</v>
      </c>
      <c r="C106">
        <v>0.50000000000103095</v>
      </c>
      <c r="D106">
        <v>4.5374999999999996</v>
      </c>
      <c r="E106">
        <v>-6.05</v>
      </c>
      <c r="F106">
        <v>0</v>
      </c>
    </row>
    <row r="107" spans="2:6" x14ac:dyDescent="0.4">
      <c r="B107">
        <v>56</v>
      </c>
      <c r="C107">
        <v>0.499999998305522</v>
      </c>
      <c r="D107">
        <v>5.2937500000000002</v>
      </c>
      <c r="E107">
        <v>-6.05</v>
      </c>
      <c r="F107">
        <v>0</v>
      </c>
    </row>
    <row r="108" spans="2:6" x14ac:dyDescent="0.4">
      <c r="B108">
        <v>57</v>
      </c>
      <c r="C108">
        <v>0.25</v>
      </c>
      <c r="D108">
        <v>6.05</v>
      </c>
      <c r="E108">
        <v>-6.05</v>
      </c>
      <c r="F108">
        <v>0</v>
      </c>
    </row>
    <row r="109" spans="2:6" x14ac:dyDescent="0.4">
      <c r="B109">
        <v>58</v>
      </c>
      <c r="C109">
        <v>0.499999998305522</v>
      </c>
      <c r="D109">
        <v>6.05</v>
      </c>
      <c r="E109">
        <v>-5.2937500000000002</v>
      </c>
      <c r="F109">
        <v>0</v>
      </c>
    </row>
    <row r="110" spans="2:6" x14ac:dyDescent="0.4">
      <c r="B110">
        <v>59</v>
      </c>
      <c r="C110">
        <v>0.50000000000103095</v>
      </c>
      <c r="D110">
        <v>6.05</v>
      </c>
      <c r="E110">
        <v>-4.5374999999999996</v>
      </c>
      <c r="F110">
        <v>0</v>
      </c>
    </row>
    <row r="111" spans="2:6" x14ac:dyDescent="0.4">
      <c r="B111">
        <v>60</v>
      </c>
      <c r="C111">
        <v>0.500000000000002</v>
      </c>
      <c r="D111">
        <v>6.05</v>
      </c>
      <c r="E111">
        <v>-3.78125</v>
      </c>
      <c r="F111">
        <v>0</v>
      </c>
    </row>
    <row r="112" spans="2:6" x14ac:dyDescent="0.4">
      <c r="B112">
        <v>61</v>
      </c>
      <c r="C112">
        <v>0.49999999999998701</v>
      </c>
      <c r="D112">
        <v>6.05</v>
      </c>
      <c r="E112">
        <v>-3.0249999999999999</v>
      </c>
      <c r="F112">
        <v>0</v>
      </c>
    </row>
    <row r="113" spans="2:6" x14ac:dyDescent="0.4">
      <c r="B113">
        <v>62</v>
      </c>
      <c r="C113">
        <v>0.50000000000005496</v>
      </c>
      <c r="D113">
        <v>6.05</v>
      </c>
      <c r="E113">
        <v>-2.2687499999999998</v>
      </c>
      <c r="F113">
        <v>0</v>
      </c>
    </row>
    <row r="114" spans="2:6" x14ac:dyDescent="0.4">
      <c r="B114">
        <v>63</v>
      </c>
      <c r="C114">
        <v>0.49999999999998901</v>
      </c>
      <c r="D114">
        <v>6.05</v>
      </c>
      <c r="E114">
        <v>-1.5125</v>
      </c>
      <c r="F114">
        <v>0</v>
      </c>
    </row>
    <row r="115" spans="2:6" x14ac:dyDescent="0.4">
      <c r="B115">
        <v>64</v>
      </c>
      <c r="C115">
        <v>0.49999999999955003</v>
      </c>
      <c r="D115">
        <v>6.05</v>
      </c>
      <c r="E115">
        <v>-0.75624999999999998</v>
      </c>
      <c r="F115">
        <v>0</v>
      </c>
    </row>
    <row r="116" spans="2:6" x14ac:dyDescent="0.4">
      <c r="B116">
        <v>65</v>
      </c>
      <c r="C116">
        <v>0.50059103924339998</v>
      </c>
      <c r="D116">
        <v>4</v>
      </c>
      <c r="E116">
        <v>0</v>
      </c>
      <c r="F116">
        <v>7.3600235119099897E-2</v>
      </c>
    </row>
    <row r="117" spans="2:6" x14ac:dyDescent="0.4">
      <c r="B117">
        <v>66</v>
      </c>
      <c r="C117">
        <v>0.500000000027228</v>
      </c>
      <c r="D117">
        <v>3.9231411216129199</v>
      </c>
      <c r="E117">
        <v>-0.78036128806451299</v>
      </c>
      <c r="F117">
        <v>7.4908518682607797E-2</v>
      </c>
    </row>
    <row r="118" spans="2:6" x14ac:dyDescent="0.4">
      <c r="B118">
        <v>67</v>
      </c>
      <c r="C118">
        <v>0.50059103924338</v>
      </c>
      <c r="D118">
        <v>3.6955181300451398</v>
      </c>
      <c r="E118">
        <v>-1.53073372946035</v>
      </c>
      <c r="F118">
        <v>7.8042481665504898E-2</v>
      </c>
    </row>
    <row r="119" spans="2:6" x14ac:dyDescent="0.4">
      <c r="B119">
        <v>68</v>
      </c>
      <c r="C119">
        <v>0.50000000002721001</v>
      </c>
      <c r="D119">
        <v>3.3258784492101801</v>
      </c>
      <c r="E119">
        <v>-2.2222809320783998</v>
      </c>
      <c r="F119">
        <v>8.1145213924708096E-2</v>
      </c>
    </row>
    <row r="120" spans="2:6" x14ac:dyDescent="0.4">
      <c r="B120">
        <v>69</v>
      </c>
      <c r="C120">
        <v>0.500591039243377</v>
      </c>
      <c r="D120">
        <v>2.8284271247461898</v>
      </c>
      <c r="E120">
        <v>-2.8284271247461898</v>
      </c>
      <c r="F120">
        <v>8.2420224658000807E-2</v>
      </c>
    </row>
    <row r="121" spans="2:6" x14ac:dyDescent="0.4">
      <c r="B121">
        <v>70</v>
      </c>
      <c r="C121">
        <v>0.50000000002721001</v>
      </c>
      <c r="D121">
        <v>2.2222809320783998</v>
      </c>
      <c r="E121">
        <v>-3.3258784492101801</v>
      </c>
      <c r="F121">
        <v>8.1145213924706902E-2</v>
      </c>
    </row>
    <row r="122" spans="2:6" x14ac:dyDescent="0.4">
      <c r="B122">
        <v>71</v>
      </c>
      <c r="C122">
        <v>0.50059103924338</v>
      </c>
      <c r="D122">
        <v>1.53073372946035</v>
      </c>
      <c r="E122">
        <v>-3.6955181300451398</v>
      </c>
      <c r="F122">
        <v>7.80424816655063E-2</v>
      </c>
    </row>
    <row r="123" spans="2:6" x14ac:dyDescent="0.4">
      <c r="B123">
        <v>72</v>
      </c>
      <c r="C123">
        <v>0.500000000027228</v>
      </c>
      <c r="D123">
        <v>0.78036128806451299</v>
      </c>
      <c r="E123">
        <v>-3.9231411216129199</v>
      </c>
      <c r="F123">
        <v>7.4908518682608602E-2</v>
      </c>
    </row>
    <row r="124" spans="2:6" x14ac:dyDescent="0.4">
      <c r="B124">
        <v>73</v>
      </c>
      <c r="C124">
        <v>0.50059103924340098</v>
      </c>
      <c r="D124" s="1">
        <v>5.2215176626901805E-16</v>
      </c>
      <c r="E124">
        <v>-3.9999999999999898</v>
      </c>
      <c r="F124">
        <v>7.3600235119098897E-2</v>
      </c>
    </row>
    <row r="125" spans="2:6" x14ac:dyDescent="0.4">
      <c r="B125">
        <v>74</v>
      </c>
      <c r="C125">
        <v>0.500000000027228</v>
      </c>
      <c r="D125">
        <v>-0.78036128806451199</v>
      </c>
      <c r="E125">
        <v>-3.9231411216129199</v>
      </c>
      <c r="F125">
        <v>7.4908518682606506E-2</v>
      </c>
    </row>
    <row r="126" spans="2:6" x14ac:dyDescent="0.4">
      <c r="B126">
        <v>75</v>
      </c>
      <c r="C126">
        <v>0.500591039243381</v>
      </c>
      <c r="D126">
        <v>-1.53073372946035</v>
      </c>
      <c r="E126">
        <v>-3.6955181300451398</v>
      </c>
      <c r="F126">
        <v>7.8042481665504496E-2</v>
      </c>
    </row>
    <row r="127" spans="2:6" x14ac:dyDescent="0.4">
      <c r="B127">
        <v>76</v>
      </c>
      <c r="C127">
        <v>0.50000000002721001</v>
      </c>
      <c r="D127">
        <v>-2.2222809320783998</v>
      </c>
      <c r="E127">
        <v>-3.3258784492101801</v>
      </c>
      <c r="F127">
        <v>8.1145213924709206E-2</v>
      </c>
    </row>
    <row r="128" spans="2:6" x14ac:dyDescent="0.4">
      <c r="B128">
        <v>77</v>
      </c>
      <c r="C128">
        <v>0.500591039243377</v>
      </c>
      <c r="D128">
        <v>-2.8284271247461801</v>
      </c>
      <c r="E128">
        <v>-2.8284271247461898</v>
      </c>
      <c r="F128">
        <v>8.2420224658001695E-2</v>
      </c>
    </row>
    <row r="129" spans="2:6" x14ac:dyDescent="0.4">
      <c r="B129">
        <v>78</v>
      </c>
      <c r="C129">
        <v>0.50000000002721001</v>
      </c>
      <c r="D129">
        <v>-3.3258784492101698</v>
      </c>
      <c r="E129">
        <v>-2.2222809320783998</v>
      </c>
      <c r="F129">
        <v>8.1145213924709497E-2</v>
      </c>
    </row>
    <row r="130" spans="2:6" x14ac:dyDescent="0.4">
      <c r="B130">
        <v>79</v>
      </c>
      <c r="C130">
        <v>0.50059103924338</v>
      </c>
      <c r="D130">
        <v>-3.6955181300451398</v>
      </c>
      <c r="E130">
        <v>-1.53073372946035</v>
      </c>
      <c r="F130">
        <v>7.8042481665505106E-2</v>
      </c>
    </row>
    <row r="131" spans="2:6" x14ac:dyDescent="0.4">
      <c r="B131">
        <v>80</v>
      </c>
      <c r="C131">
        <v>0.500000000027228</v>
      </c>
      <c r="D131">
        <v>-3.9231411216129199</v>
      </c>
      <c r="E131">
        <v>-0.78036128806451299</v>
      </c>
      <c r="F131">
        <v>7.4908518682608199E-2</v>
      </c>
    </row>
    <row r="132" spans="2:6" x14ac:dyDescent="0.4">
      <c r="B132">
        <v>81</v>
      </c>
      <c r="C132">
        <v>0.50059103924340098</v>
      </c>
      <c r="D132">
        <v>-3.9999999999999898</v>
      </c>
      <c r="E132" s="1">
        <v>-6.9546148354082603E-16</v>
      </c>
      <c r="F132">
        <v>7.3600235119100493E-2</v>
      </c>
    </row>
    <row r="133" spans="2:6" x14ac:dyDescent="0.4">
      <c r="B133">
        <v>82</v>
      </c>
      <c r="C133">
        <v>0.500000000027228</v>
      </c>
      <c r="D133">
        <v>-3.9231411216129199</v>
      </c>
      <c r="E133">
        <v>0.78036128806451199</v>
      </c>
      <c r="F133">
        <v>7.4908518682608796E-2</v>
      </c>
    </row>
    <row r="134" spans="2:6" x14ac:dyDescent="0.4">
      <c r="B134">
        <v>83</v>
      </c>
      <c r="C134">
        <v>0.500591039243381</v>
      </c>
      <c r="D134">
        <v>-3.6955181300451398</v>
      </c>
      <c r="E134">
        <v>1.53073372946035</v>
      </c>
      <c r="F134">
        <v>7.8042481665503594E-2</v>
      </c>
    </row>
    <row r="135" spans="2:6" x14ac:dyDescent="0.4">
      <c r="B135">
        <v>84</v>
      </c>
      <c r="C135">
        <v>0.50000000002721001</v>
      </c>
      <c r="D135">
        <v>-3.3258784492101698</v>
      </c>
      <c r="E135">
        <v>2.2222809320783998</v>
      </c>
      <c r="F135">
        <v>8.1145213924710094E-2</v>
      </c>
    </row>
    <row r="136" spans="2:6" x14ac:dyDescent="0.4">
      <c r="B136">
        <v>85</v>
      </c>
      <c r="C136">
        <v>0.500591039243377</v>
      </c>
      <c r="D136">
        <v>-2.8284271247461801</v>
      </c>
      <c r="E136">
        <v>2.8284271247461801</v>
      </c>
      <c r="F136">
        <v>8.2420224658003402E-2</v>
      </c>
    </row>
    <row r="137" spans="2:6" x14ac:dyDescent="0.4">
      <c r="B137">
        <v>86</v>
      </c>
      <c r="C137">
        <v>0.50000000002721001</v>
      </c>
      <c r="D137">
        <v>-2.2222809320783998</v>
      </c>
      <c r="E137">
        <v>3.3258784492101698</v>
      </c>
      <c r="F137">
        <v>8.1145213924708998E-2</v>
      </c>
    </row>
    <row r="138" spans="2:6" x14ac:dyDescent="0.4">
      <c r="B138">
        <v>87</v>
      </c>
      <c r="C138">
        <v>0.50059103924338</v>
      </c>
      <c r="D138">
        <v>-1.53073372946035</v>
      </c>
      <c r="E138">
        <v>3.6955181300451398</v>
      </c>
      <c r="F138">
        <v>7.8042481665505203E-2</v>
      </c>
    </row>
    <row r="139" spans="2:6" x14ac:dyDescent="0.4">
      <c r="B139">
        <v>88</v>
      </c>
      <c r="C139">
        <v>0.500000000027228</v>
      </c>
      <c r="D139">
        <v>-0.78036128806451299</v>
      </c>
      <c r="E139">
        <v>3.9231411216129102</v>
      </c>
      <c r="F139">
        <v>7.4908518682608394E-2</v>
      </c>
    </row>
    <row r="140" spans="2:6" x14ac:dyDescent="0.4">
      <c r="B140">
        <v>89</v>
      </c>
      <c r="C140">
        <v>0.50059103924340098</v>
      </c>
      <c r="D140" s="1">
        <v>-8.6871699070401003E-16</v>
      </c>
      <c r="E140">
        <v>3.9999999999999898</v>
      </c>
      <c r="F140">
        <v>7.3600235119098606E-2</v>
      </c>
    </row>
    <row r="141" spans="2:6" x14ac:dyDescent="0.4">
      <c r="B141">
        <v>90</v>
      </c>
      <c r="C141">
        <v>0.500000000027228</v>
      </c>
      <c r="D141">
        <v>0.78036128806451099</v>
      </c>
      <c r="E141">
        <v>3.9231411216129102</v>
      </c>
      <c r="F141">
        <v>7.4908518682608005E-2</v>
      </c>
    </row>
    <row r="142" spans="2:6" x14ac:dyDescent="0.4">
      <c r="B142">
        <v>91</v>
      </c>
      <c r="C142">
        <v>0.500591039243381</v>
      </c>
      <c r="D142">
        <v>1.53073372946035</v>
      </c>
      <c r="E142">
        <v>3.6955181300451398</v>
      </c>
      <c r="F142">
        <v>7.80424816655058E-2</v>
      </c>
    </row>
    <row r="143" spans="2:6" x14ac:dyDescent="0.4">
      <c r="B143">
        <v>92</v>
      </c>
      <c r="C143">
        <v>0.50000000002721001</v>
      </c>
      <c r="D143">
        <v>2.2222809320783998</v>
      </c>
      <c r="E143">
        <v>3.3258784492101698</v>
      </c>
      <c r="F143">
        <v>8.1145213924708595E-2</v>
      </c>
    </row>
    <row r="144" spans="2:6" x14ac:dyDescent="0.4">
      <c r="B144">
        <v>93</v>
      </c>
      <c r="C144">
        <v>0.500591039243377</v>
      </c>
      <c r="D144">
        <v>2.8284271247461801</v>
      </c>
      <c r="E144">
        <v>2.8284271247461801</v>
      </c>
      <c r="F144">
        <v>8.2420224658000599E-2</v>
      </c>
    </row>
    <row r="145" spans="2:6" x14ac:dyDescent="0.4">
      <c r="B145">
        <v>94</v>
      </c>
      <c r="C145">
        <v>0.50000000002721001</v>
      </c>
      <c r="D145">
        <v>3.3258784492101698</v>
      </c>
      <c r="E145">
        <v>2.2222809320783998</v>
      </c>
      <c r="F145">
        <v>8.1145213924708096E-2</v>
      </c>
    </row>
    <row r="146" spans="2:6" x14ac:dyDescent="0.4">
      <c r="B146">
        <v>95</v>
      </c>
      <c r="C146">
        <v>0.50059103924338</v>
      </c>
      <c r="D146">
        <v>3.6955181300451398</v>
      </c>
      <c r="E146">
        <v>1.53073372946035</v>
      </c>
      <c r="F146">
        <v>7.8042481665506105E-2</v>
      </c>
    </row>
    <row r="147" spans="2:6" x14ac:dyDescent="0.4">
      <c r="B147">
        <v>96</v>
      </c>
      <c r="C147">
        <v>0.500000000027228</v>
      </c>
      <c r="D147">
        <v>3.9231411216129102</v>
      </c>
      <c r="E147">
        <v>0.78036128806451399</v>
      </c>
      <c r="F147">
        <v>7.49085186826072E-2</v>
      </c>
    </row>
    <row r="149" spans="2:6" x14ac:dyDescent="0.4">
      <c r="B149" t="s">
        <v>12</v>
      </c>
      <c r="C149" t="s">
        <v>9</v>
      </c>
      <c r="D149" t="s">
        <v>10</v>
      </c>
      <c r="E149" t="s">
        <v>11</v>
      </c>
    </row>
    <row r="150" spans="2:6" x14ac:dyDescent="0.4">
      <c r="B150">
        <v>1</v>
      </c>
      <c r="C150">
        <v>4.0976190476190402</v>
      </c>
      <c r="D150">
        <v>0</v>
      </c>
      <c r="E150">
        <v>6.9774972335108904E-2</v>
      </c>
    </row>
    <row r="151" spans="2:6" x14ac:dyDescent="0.4">
      <c r="B151">
        <v>2</v>
      </c>
      <c r="C151">
        <v>4.1952380952380901</v>
      </c>
      <c r="D151">
        <v>0</v>
      </c>
      <c r="E151">
        <v>6.59490153890432E-2</v>
      </c>
    </row>
    <row r="152" spans="2:6" x14ac:dyDescent="0.4">
      <c r="B152">
        <v>3</v>
      </c>
      <c r="C152">
        <v>4.29285714285714</v>
      </c>
      <c r="D152">
        <v>0</v>
      </c>
      <c r="E152">
        <v>6.2199231583372303E-2</v>
      </c>
    </row>
    <row r="153" spans="2:6" x14ac:dyDescent="0.4">
      <c r="B153">
        <v>4</v>
      </c>
      <c r="C153">
        <v>4.39047619047619</v>
      </c>
      <c r="D153">
        <v>0</v>
      </c>
      <c r="E153">
        <v>5.8483907043848302E-2</v>
      </c>
    </row>
    <row r="154" spans="2:6" x14ac:dyDescent="0.4">
      <c r="B154">
        <v>5</v>
      </c>
      <c r="C154">
        <v>4.4880952380952301</v>
      </c>
      <c r="D154">
        <v>0</v>
      </c>
      <c r="E154">
        <v>5.4813071114767901E-2</v>
      </c>
    </row>
    <row r="155" spans="2:6" x14ac:dyDescent="0.4">
      <c r="B155">
        <v>6</v>
      </c>
      <c r="C155">
        <v>4.5857142857142801</v>
      </c>
      <c r="D155">
        <v>0</v>
      </c>
      <c r="E155">
        <v>5.11841329883789E-2</v>
      </c>
    </row>
    <row r="156" spans="2:6" x14ac:dyDescent="0.4">
      <c r="B156">
        <v>7</v>
      </c>
      <c r="C156">
        <v>4.68333333333333</v>
      </c>
      <c r="D156">
        <v>0</v>
      </c>
      <c r="E156">
        <v>4.75945112922136E-2</v>
      </c>
    </row>
    <row r="157" spans="2:6" x14ac:dyDescent="0.4">
      <c r="B157">
        <v>8</v>
      </c>
      <c r="C157">
        <v>4.78095238095238</v>
      </c>
      <c r="D157">
        <v>0</v>
      </c>
      <c r="E157">
        <v>4.4041648820156702E-2</v>
      </c>
    </row>
    <row r="158" spans="2:6" x14ac:dyDescent="0.4">
      <c r="B158">
        <v>9</v>
      </c>
      <c r="C158">
        <v>4.8785714285714201</v>
      </c>
      <c r="D158">
        <v>0</v>
      </c>
      <c r="E158">
        <v>4.0522942373313699E-2</v>
      </c>
    </row>
    <row r="159" spans="2:6" x14ac:dyDescent="0.4">
      <c r="B159">
        <v>10</v>
      </c>
      <c r="C159">
        <v>4.9761904761904701</v>
      </c>
      <c r="D159">
        <v>0</v>
      </c>
      <c r="E159">
        <v>3.7035755736456198E-2</v>
      </c>
    </row>
    <row r="160" spans="2:6" x14ac:dyDescent="0.4">
      <c r="B160">
        <v>11</v>
      </c>
      <c r="C160">
        <v>5.07380952380952</v>
      </c>
      <c r="D160">
        <v>0</v>
      </c>
      <c r="E160">
        <v>3.3577436653473201E-2</v>
      </c>
    </row>
    <row r="161" spans="2:5" x14ac:dyDescent="0.4">
      <c r="B161">
        <v>12</v>
      </c>
      <c r="C161">
        <v>5.1714285714285699</v>
      </c>
      <c r="D161">
        <v>0</v>
      </c>
      <c r="E161">
        <v>3.0145328106418699E-2</v>
      </c>
    </row>
    <row r="162" spans="2:5" x14ac:dyDescent="0.4">
      <c r="B162">
        <v>13</v>
      </c>
      <c r="C162">
        <v>5.2690476190476101</v>
      </c>
      <c r="D162">
        <v>0</v>
      </c>
      <c r="E162">
        <v>2.6736775206193601E-2</v>
      </c>
    </row>
    <row r="163" spans="2:5" x14ac:dyDescent="0.4">
      <c r="B163">
        <v>14</v>
      </c>
      <c r="C163">
        <v>5.36666666666666</v>
      </c>
      <c r="D163">
        <v>0</v>
      </c>
      <c r="E163">
        <v>2.3349129209442501E-2</v>
      </c>
    </row>
    <row r="164" spans="2:5" x14ac:dyDescent="0.4">
      <c r="B164">
        <v>15</v>
      </c>
      <c r="C164">
        <v>5.46428571428571</v>
      </c>
      <c r="D164">
        <v>0</v>
      </c>
      <c r="E164">
        <v>1.9979749580807001E-2</v>
      </c>
    </row>
    <row r="165" spans="2:5" x14ac:dyDescent="0.4">
      <c r="B165">
        <v>16</v>
      </c>
      <c r="C165">
        <v>5.5619047619047599</v>
      </c>
      <c r="D165">
        <v>0</v>
      </c>
      <c r="E165">
        <v>1.66260045449017E-2</v>
      </c>
    </row>
    <row r="166" spans="2:5" x14ac:dyDescent="0.4">
      <c r="B166">
        <v>17</v>
      </c>
      <c r="C166">
        <v>5.6595238095238001</v>
      </c>
      <c r="D166">
        <v>0</v>
      </c>
      <c r="E166">
        <v>1.3285269102910099E-2</v>
      </c>
    </row>
    <row r="167" spans="2:5" x14ac:dyDescent="0.4">
      <c r="B167">
        <v>18</v>
      </c>
      <c r="C167">
        <v>5.75714285714285</v>
      </c>
      <c r="D167">
        <v>0</v>
      </c>
      <c r="E167">
        <v>9.9549114488859305E-3</v>
      </c>
    </row>
    <row r="168" spans="2:5" x14ac:dyDescent="0.4">
      <c r="B168">
        <v>19</v>
      </c>
      <c r="C168">
        <v>5.8547619047618999</v>
      </c>
      <c r="D168">
        <v>0</v>
      </c>
      <c r="E168">
        <v>6.6323398122753998E-3</v>
      </c>
    </row>
    <row r="169" spans="2:5" x14ac:dyDescent="0.4">
      <c r="B169">
        <v>20</v>
      </c>
      <c r="C169">
        <v>5.9523809523809499</v>
      </c>
      <c r="D169">
        <v>0</v>
      </c>
      <c r="E169">
        <v>3.3163586730614401E-3</v>
      </c>
    </row>
    <row r="171" spans="2:5" x14ac:dyDescent="0.4">
      <c r="B171" t="s">
        <v>13</v>
      </c>
      <c r="C171" t="s">
        <v>14</v>
      </c>
    </row>
    <row r="172" spans="2:5" x14ac:dyDescent="0.4">
      <c r="B172">
        <v>0</v>
      </c>
      <c r="C172">
        <v>3.3958218989250798E-2</v>
      </c>
    </row>
    <row r="173" spans="2:5" x14ac:dyDescent="0.4">
      <c r="B173">
        <v>0.75624999999999998</v>
      </c>
      <c r="C173">
        <v>3.3156940945681897E-2</v>
      </c>
    </row>
    <row r="174" spans="2:5" x14ac:dyDescent="0.4">
      <c r="B174">
        <v>1.5125</v>
      </c>
      <c r="C174">
        <v>3.0832908114208399E-2</v>
      </c>
    </row>
    <row r="175" spans="2:5" x14ac:dyDescent="0.4">
      <c r="B175">
        <v>2.2687499999999998</v>
      </c>
      <c r="C175">
        <v>2.7134072081313299E-2</v>
      </c>
    </row>
    <row r="176" spans="2:5" x14ac:dyDescent="0.4">
      <c r="B176">
        <v>3.0249999999999999</v>
      </c>
      <c r="C176">
        <v>2.24198576081799E-2</v>
      </c>
    </row>
    <row r="177" spans="2:3" x14ac:dyDescent="0.4">
      <c r="B177">
        <v>3.78125</v>
      </c>
      <c r="C177">
        <v>1.70881026830332E-2</v>
      </c>
    </row>
    <row r="178" spans="2:3" x14ac:dyDescent="0.4">
      <c r="B178">
        <v>4.5374999999999996</v>
      </c>
      <c r="C178">
        <v>1.14580621384568E-2</v>
      </c>
    </row>
    <row r="179" spans="2:3" x14ac:dyDescent="0.4">
      <c r="B179">
        <v>5.2937500000000002</v>
      </c>
      <c r="C179">
        <v>5.7415681216421198E-3</v>
      </c>
    </row>
    <row r="180" spans="2:3" x14ac:dyDescent="0.4">
      <c r="B180">
        <v>6.05</v>
      </c>
      <c r="C180">
        <v>-7.4893443715550697E-6</v>
      </c>
    </row>
    <row r="181" spans="2:3" x14ac:dyDescent="0.4">
      <c r="B181">
        <v>6.8062499999999897</v>
      </c>
      <c r="C181">
        <v>5.7415681216445797E-3</v>
      </c>
    </row>
    <row r="182" spans="2:3" x14ac:dyDescent="0.4">
      <c r="B182">
        <v>7.5625</v>
      </c>
      <c r="C182">
        <v>1.14580621384541E-2</v>
      </c>
    </row>
    <row r="183" spans="2:3" x14ac:dyDescent="0.4">
      <c r="B183">
        <v>8.3187499999999996</v>
      </c>
      <c r="C183">
        <v>1.7088102683037398E-2</v>
      </c>
    </row>
    <row r="184" spans="2:3" x14ac:dyDescent="0.4">
      <c r="B184">
        <v>9.0749999999999993</v>
      </c>
      <c r="C184">
        <v>2.24198576081804E-2</v>
      </c>
    </row>
    <row r="185" spans="2:3" x14ac:dyDescent="0.4">
      <c r="B185">
        <v>9.8312499999999901</v>
      </c>
      <c r="C185">
        <v>2.71340720813136E-2</v>
      </c>
    </row>
    <row r="186" spans="2:3" x14ac:dyDescent="0.4">
      <c r="B186">
        <v>10.587499999999901</v>
      </c>
      <c r="C186">
        <v>3.0832908114212399E-2</v>
      </c>
    </row>
    <row r="187" spans="2:3" x14ac:dyDescent="0.4">
      <c r="B187">
        <v>11.343749999999901</v>
      </c>
      <c r="C187">
        <v>3.3156940945683097E-2</v>
      </c>
    </row>
    <row r="188" spans="2:3" x14ac:dyDescent="0.4">
      <c r="B188">
        <v>12.0999999999999</v>
      </c>
      <c r="C188">
        <v>3.3958218989257299E-2</v>
      </c>
    </row>
    <row r="189" spans="2:3" x14ac:dyDescent="0.4">
      <c r="B189">
        <v>12.8562499999999</v>
      </c>
      <c r="C189">
        <v>3.3156940945684402E-2</v>
      </c>
    </row>
    <row r="190" spans="2:3" x14ac:dyDescent="0.4">
      <c r="B190">
        <v>13.612499999999899</v>
      </c>
      <c r="C190">
        <v>3.0832908114208E-2</v>
      </c>
    </row>
    <row r="191" spans="2:3" x14ac:dyDescent="0.4">
      <c r="B191">
        <v>14.368749999999901</v>
      </c>
      <c r="C191">
        <v>2.7134072081315901E-2</v>
      </c>
    </row>
    <row r="192" spans="2:3" x14ac:dyDescent="0.4">
      <c r="B192">
        <v>15.124999999999901</v>
      </c>
      <c r="C192">
        <v>2.24198576081805E-2</v>
      </c>
    </row>
    <row r="193" spans="2:3" x14ac:dyDescent="0.4">
      <c r="B193">
        <v>15.8812499999999</v>
      </c>
      <c r="C193">
        <v>1.7088102683034699E-2</v>
      </c>
    </row>
    <row r="194" spans="2:3" x14ac:dyDescent="0.4">
      <c r="B194">
        <v>16.6374999999999</v>
      </c>
      <c r="C194">
        <v>1.14580621384614E-2</v>
      </c>
    </row>
    <row r="195" spans="2:3" x14ac:dyDescent="0.4">
      <c r="B195">
        <v>17.393749999999901</v>
      </c>
      <c r="C195">
        <v>5.7415681216416801E-3</v>
      </c>
    </row>
    <row r="196" spans="2:3" x14ac:dyDescent="0.4">
      <c r="B196">
        <v>18.149999999999999</v>
      </c>
      <c r="C196">
        <v>-7.4893443652011402E-6</v>
      </c>
    </row>
    <row r="197" spans="2:3" x14ac:dyDescent="0.4">
      <c r="B197">
        <v>18.90625</v>
      </c>
      <c r="C197">
        <v>5.7415681216373398E-3</v>
      </c>
    </row>
    <row r="198" spans="2:3" x14ac:dyDescent="0.4">
      <c r="B198">
        <v>19.662500000000001</v>
      </c>
      <c r="C198">
        <v>1.14580621384585E-2</v>
      </c>
    </row>
    <row r="199" spans="2:3" x14ac:dyDescent="0.4">
      <c r="B199">
        <v>20.418749999999999</v>
      </c>
      <c r="C199">
        <v>1.7088102683037801E-2</v>
      </c>
    </row>
    <row r="200" spans="2:3" x14ac:dyDescent="0.4">
      <c r="B200">
        <v>21.175000000000001</v>
      </c>
      <c r="C200">
        <v>2.2419857608177801E-2</v>
      </c>
    </row>
    <row r="201" spans="2:3" x14ac:dyDescent="0.4">
      <c r="B201">
        <v>21.931249999999999</v>
      </c>
      <c r="C201">
        <v>2.7134072081315901E-2</v>
      </c>
    </row>
    <row r="202" spans="2:3" x14ac:dyDescent="0.4">
      <c r="B202">
        <v>22.6875</v>
      </c>
      <c r="C202">
        <v>3.0832908114215501E-2</v>
      </c>
    </row>
    <row r="203" spans="2:3" x14ac:dyDescent="0.4">
      <c r="B203">
        <v>23.443750000000001</v>
      </c>
      <c r="C203">
        <v>3.31569409456774E-2</v>
      </c>
    </row>
    <row r="204" spans="2:3" x14ac:dyDescent="0.4">
      <c r="B204">
        <v>24.2</v>
      </c>
      <c r="C204">
        <v>3.3958218989260602E-2</v>
      </c>
    </row>
    <row r="205" spans="2:3" x14ac:dyDescent="0.4">
      <c r="B205">
        <v>24.956250000000001</v>
      </c>
      <c r="C205">
        <v>3.3156940945686698E-2</v>
      </c>
    </row>
    <row r="206" spans="2:3" x14ac:dyDescent="0.4">
      <c r="B206">
        <v>25.712499999999999</v>
      </c>
      <c r="C206">
        <v>3.0832908114207001E-2</v>
      </c>
    </row>
    <row r="207" spans="2:3" x14ac:dyDescent="0.4">
      <c r="B207">
        <v>26.46875</v>
      </c>
      <c r="C207">
        <v>2.71340720813198E-2</v>
      </c>
    </row>
    <row r="208" spans="2:3" x14ac:dyDescent="0.4">
      <c r="B208">
        <v>27.225000000000001</v>
      </c>
      <c r="C208">
        <v>2.24198576081754E-2</v>
      </c>
    </row>
    <row r="209" spans="2:3" x14ac:dyDescent="0.4">
      <c r="B209">
        <v>27.981249999999999</v>
      </c>
      <c r="C209">
        <v>1.7088102683032999E-2</v>
      </c>
    </row>
    <row r="210" spans="2:3" x14ac:dyDescent="0.4">
      <c r="B210">
        <v>28.737500000000001</v>
      </c>
      <c r="C210">
        <v>1.1458062138459299E-2</v>
      </c>
    </row>
    <row r="211" spans="2:3" x14ac:dyDescent="0.4">
      <c r="B211">
        <v>29.493749999999999</v>
      </c>
      <c r="C211">
        <v>5.74156812164325E-3</v>
      </c>
    </row>
    <row r="212" spans="2:3" x14ac:dyDescent="0.4">
      <c r="B212">
        <v>30.25</v>
      </c>
      <c r="C212">
        <v>-7.4893443742427197E-6</v>
      </c>
    </row>
    <row r="213" spans="2:3" x14ac:dyDescent="0.4">
      <c r="B213">
        <v>31.006250000000001</v>
      </c>
      <c r="C213">
        <v>5.74156812164735E-3</v>
      </c>
    </row>
    <row r="214" spans="2:3" x14ac:dyDescent="0.4">
      <c r="B214">
        <v>31.762499999999999</v>
      </c>
      <c r="C214">
        <v>1.1458062138452E-2</v>
      </c>
    </row>
    <row r="215" spans="2:3" x14ac:dyDescent="0.4">
      <c r="B215">
        <v>32.518749999999997</v>
      </c>
      <c r="C215">
        <v>1.7088102683036999E-2</v>
      </c>
    </row>
    <row r="216" spans="2:3" x14ac:dyDescent="0.4">
      <c r="B216">
        <v>33.274999999999999</v>
      </c>
      <c r="C216">
        <v>2.24198576081788E-2</v>
      </c>
    </row>
    <row r="217" spans="2:3" x14ac:dyDescent="0.4">
      <c r="B217">
        <v>34.03125</v>
      </c>
      <c r="C217">
        <v>2.7134072081315401E-2</v>
      </c>
    </row>
    <row r="218" spans="2:3" x14ac:dyDescent="0.4">
      <c r="B218">
        <v>34.787500000000001</v>
      </c>
      <c r="C218">
        <v>3.0832908114203299E-2</v>
      </c>
    </row>
    <row r="219" spans="2:3" x14ac:dyDescent="0.4">
      <c r="B219">
        <v>35.543750000000003</v>
      </c>
      <c r="C219">
        <v>3.3156940945688898E-2</v>
      </c>
    </row>
    <row r="220" spans="2:3" x14ac:dyDescent="0.4">
      <c r="B220">
        <v>36.299999999999997</v>
      </c>
      <c r="C220">
        <v>3.3958218989246898E-2</v>
      </c>
    </row>
    <row r="221" spans="2:3" x14ac:dyDescent="0.4">
      <c r="B221">
        <v>37.056249999999999</v>
      </c>
      <c r="C221">
        <v>3.3156940945685803E-2</v>
      </c>
    </row>
    <row r="222" spans="2:3" x14ac:dyDescent="0.4">
      <c r="B222">
        <v>37.8125</v>
      </c>
      <c r="C222">
        <v>3.0832908114210199E-2</v>
      </c>
    </row>
    <row r="223" spans="2:3" x14ac:dyDescent="0.4">
      <c r="B223">
        <v>38.568750000000001</v>
      </c>
      <c r="C223">
        <v>2.7134072081315401E-2</v>
      </c>
    </row>
    <row r="224" spans="2:3" x14ac:dyDescent="0.4">
      <c r="B224">
        <v>39.325000000000003</v>
      </c>
      <c r="C224">
        <v>2.24198576081781E-2</v>
      </c>
    </row>
    <row r="225" spans="2:3" x14ac:dyDescent="0.4">
      <c r="B225">
        <v>40.081249999999997</v>
      </c>
      <c r="C225">
        <v>1.7088102683036802E-2</v>
      </c>
    </row>
    <row r="226" spans="2:3" x14ac:dyDescent="0.4">
      <c r="B226">
        <v>40.837499999999999</v>
      </c>
      <c r="C226">
        <v>1.1458062138460399E-2</v>
      </c>
    </row>
    <row r="227" spans="2:3" x14ac:dyDescent="0.4">
      <c r="B227">
        <v>41.59375</v>
      </c>
      <c r="C227">
        <v>5.7415681216401102E-3</v>
      </c>
    </row>
    <row r="228" spans="2:3" x14ac:dyDescent="0.4">
      <c r="B228">
        <v>42.35</v>
      </c>
      <c r="C228">
        <v>-7.4893443727839604E-6</v>
      </c>
    </row>
    <row r="229" spans="2:3" x14ac:dyDescent="0.4">
      <c r="B229">
        <v>43.106250000000003</v>
      </c>
      <c r="C229">
        <v>5.74156812164531E-3</v>
      </c>
    </row>
    <row r="230" spans="2:3" x14ac:dyDescent="0.4">
      <c r="B230">
        <v>43.862499999999997</v>
      </c>
      <c r="C230">
        <v>1.1458062138456401E-2</v>
      </c>
    </row>
    <row r="231" spans="2:3" x14ac:dyDescent="0.4">
      <c r="B231">
        <v>44.618749999999999</v>
      </c>
      <c r="C231">
        <v>1.7088102683034099E-2</v>
      </c>
    </row>
    <row r="232" spans="2:3" x14ac:dyDescent="0.4">
      <c r="B232">
        <v>45.375</v>
      </c>
      <c r="C232">
        <v>2.2419857608183099E-2</v>
      </c>
    </row>
    <row r="233" spans="2:3" x14ac:dyDescent="0.4">
      <c r="B233">
        <v>46.131250000000001</v>
      </c>
      <c r="C233">
        <v>2.7134072081317101E-2</v>
      </c>
    </row>
    <row r="234" spans="2:3" x14ac:dyDescent="0.4">
      <c r="B234">
        <v>46.887500000000003</v>
      </c>
      <c r="C234">
        <v>3.0832908114205901E-2</v>
      </c>
    </row>
    <row r="235" spans="2:3" x14ac:dyDescent="0.4">
      <c r="B235">
        <v>47.643749999999997</v>
      </c>
      <c r="C235">
        <v>3.31569409456842E-2</v>
      </c>
    </row>
    <row r="236" spans="2:3" x14ac:dyDescent="0.4">
      <c r="B236">
        <v>49.828793263301698</v>
      </c>
      <c r="C236">
        <v>-3.9788735772973802E-2</v>
      </c>
    </row>
    <row r="237" spans="2:3" x14ac:dyDescent="0.4">
      <c r="B237">
        <v>50.612930385938199</v>
      </c>
      <c r="C237">
        <v>-3.9788735772973802E-2</v>
      </c>
    </row>
    <row r="238" spans="2:3" x14ac:dyDescent="0.4">
      <c r="B238">
        <v>51.397067508574601</v>
      </c>
      <c r="C238">
        <v>-3.9788735772973802E-2</v>
      </c>
    </row>
    <row r="239" spans="2:3" x14ac:dyDescent="0.4">
      <c r="B239">
        <v>52.181204631211102</v>
      </c>
      <c r="C239">
        <v>-3.9788735772973802E-2</v>
      </c>
    </row>
    <row r="240" spans="2:3" x14ac:dyDescent="0.4">
      <c r="B240">
        <v>52.965341753847603</v>
      </c>
      <c r="C240">
        <v>-3.9788735772973802E-2</v>
      </c>
    </row>
    <row r="241" spans="2:3" x14ac:dyDescent="0.4">
      <c r="B241">
        <v>53.749478876484098</v>
      </c>
      <c r="C241">
        <v>-3.9788735772973802E-2</v>
      </c>
    </row>
    <row r="242" spans="2:3" x14ac:dyDescent="0.4">
      <c r="B242">
        <v>54.533615999120599</v>
      </c>
      <c r="C242">
        <v>-3.9788735772973802E-2</v>
      </c>
    </row>
    <row r="243" spans="2:3" x14ac:dyDescent="0.4">
      <c r="B243">
        <v>55.3177531217571</v>
      </c>
      <c r="C243">
        <v>-3.9788735772973802E-2</v>
      </c>
    </row>
    <row r="244" spans="2:3" x14ac:dyDescent="0.4">
      <c r="B244">
        <v>56.101890244393601</v>
      </c>
      <c r="C244">
        <v>-3.9788735772973802E-2</v>
      </c>
    </row>
    <row r="245" spans="2:3" x14ac:dyDescent="0.4">
      <c r="B245">
        <v>56.886027367030103</v>
      </c>
      <c r="C245">
        <v>-3.9788735772973802E-2</v>
      </c>
    </row>
    <row r="246" spans="2:3" x14ac:dyDescent="0.4">
      <c r="B246">
        <v>57.670164489666497</v>
      </c>
      <c r="C246">
        <v>-3.9788735772973802E-2</v>
      </c>
    </row>
    <row r="247" spans="2:3" x14ac:dyDescent="0.4">
      <c r="B247">
        <v>58.454301612302999</v>
      </c>
      <c r="C247">
        <v>-3.9788735772973802E-2</v>
      </c>
    </row>
    <row r="248" spans="2:3" x14ac:dyDescent="0.4">
      <c r="B248">
        <v>59.2384387349395</v>
      </c>
      <c r="C248">
        <v>-3.9788735772973802E-2</v>
      </c>
    </row>
    <row r="249" spans="2:3" x14ac:dyDescent="0.4">
      <c r="B249">
        <v>60.022575857576001</v>
      </c>
      <c r="C249">
        <v>-3.9788735772973802E-2</v>
      </c>
    </row>
    <row r="250" spans="2:3" x14ac:dyDescent="0.4">
      <c r="B250">
        <v>60.806712980212502</v>
      </c>
      <c r="C250">
        <v>-3.9788735772973802E-2</v>
      </c>
    </row>
    <row r="251" spans="2:3" x14ac:dyDescent="0.4">
      <c r="B251">
        <v>61.590850102848997</v>
      </c>
      <c r="C251">
        <v>-3.9788735772973802E-2</v>
      </c>
    </row>
    <row r="252" spans="2:3" x14ac:dyDescent="0.4">
      <c r="B252">
        <v>62.374987225485498</v>
      </c>
      <c r="C252">
        <v>-3.9788735772973802E-2</v>
      </c>
    </row>
    <row r="253" spans="2:3" x14ac:dyDescent="0.4">
      <c r="B253">
        <v>63.159124348121999</v>
      </c>
      <c r="C253">
        <v>-3.9788735772973802E-2</v>
      </c>
    </row>
    <row r="254" spans="2:3" x14ac:dyDescent="0.4">
      <c r="B254">
        <v>63.943261470758401</v>
      </c>
      <c r="C254">
        <v>-3.9788735772973802E-2</v>
      </c>
    </row>
    <row r="255" spans="2:3" x14ac:dyDescent="0.4">
      <c r="B255">
        <v>64.727398593394895</v>
      </c>
      <c r="C255">
        <v>-3.9788735772973802E-2</v>
      </c>
    </row>
    <row r="256" spans="2:3" x14ac:dyDescent="0.4">
      <c r="B256">
        <v>65.511535716031403</v>
      </c>
      <c r="C256">
        <v>-3.9788735772973802E-2</v>
      </c>
    </row>
    <row r="257" spans="2:3" x14ac:dyDescent="0.4">
      <c r="B257">
        <v>66.295672838667898</v>
      </c>
      <c r="C257">
        <v>-3.9788735772973802E-2</v>
      </c>
    </row>
    <row r="258" spans="2:3" x14ac:dyDescent="0.4">
      <c r="B258">
        <v>67.079809961304406</v>
      </c>
      <c r="C258">
        <v>-3.9788735772973802E-2</v>
      </c>
    </row>
    <row r="259" spans="2:3" x14ac:dyDescent="0.4">
      <c r="B259">
        <v>67.863947083940801</v>
      </c>
      <c r="C259">
        <v>-3.9788735772973802E-2</v>
      </c>
    </row>
    <row r="260" spans="2:3" x14ac:dyDescent="0.4">
      <c r="B260">
        <v>68.648084206577295</v>
      </c>
      <c r="C260">
        <v>-3.9788735772973802E-2</v>
      </c>
    </row>
    <row r="261" spans="2:3" x14ac:dyDescent="0.4">
      <c r="B261">
        <v>69.432221329213803</v>
      </c>
      <c r="C261">
        <v>-3.9788735772973802E-2</v>
      </c>
    </row>
    <row r="262" spans="2:3" x14ac:dyDescent="0.4">
      <c r="B262">
        <v>70.216358451850297</v>
      </c>
      <c r="C262">
        <v>-3.9788735772973802E-2</v>
      </c>
    </row>
    <row r="263" spans="2:3" x14ac:dyDescent="0.4">
      <c r="B263">
        <v>71.000495574486806</v>
      </c>
      <c r="C263">
        <v>-3.9788735772973802E-2</v>
      </c>
    </row>
    <row r="264" spans="2:3" x14ac:dyDescent="0.4">
      <c r="B264">
        <v>71.7846326971232</v>
      </c>
      <c r="C264">
        <v>-3.9788735772973802E-2</v>
      </c>
    </row>
    <row r="265" spans="2:3" x14ac:dyDescent="0.4">
      <c r="B265">
        <v>72.568769819759694</v>
      </c>
      <c r="C265">
        <v>-3.9788735772973802E-2</v>
      </c>
    </row>
    <row r="266" spans="2:3" x14ac:dyDescent="0.4">
      <c r="B266">
        <v>73.352906942396203</v>
      </c>
      <c r="C266">
        <v>-3.9788735772973802E-2</v>
      </c>
    </row>
    <row r="267" spans="2:3" x14ac:dyDescent="0.4">
      <c r="B267">
        <v>74.137044065032697</v>
      </c>
      <c r="C267">
        <v>-3.9788735772973802E-2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9"/>
  <sheetViews>
    <sheetView topLeftCell="A85" workbookViewId="0">
      <selection activeCell="K101" sqref="K101"/>
    </sheetView>
  </sheetViews>
  <sheetFormatPr defaultRowHeight="18.75" x14ac:dyDescent="0.4"/>
  <cols>
    <col min="1" max="1" width="16" bestFit="1" customWidth="1"/>
    <col min="2" max="2" width="19" bestFit="1" customWidth="1"/>
    <col min="3" max="3" width="12.75" bestFit="1" customWidth="1"/>
    <col min="6" max="6" width="12.75" bestFit="1" customWidth="1"/>
    <col min="7" max="7" width="14.875" bestFit="1" customWidth="1"/>
    <col min="8" max="8" width="21.875" bestFit="1" customWidth="1"/>
  </cols>
  <sheetData>
    <row r="2" spans="1:6" x14ac:dyDescent="0.4">
      <c r="A2" s="6" t="s">
        <v>17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</row>
    <row r="3" spans="1:6" x14ac:dyDescent="0.4">
      <c r="A3" s="7" t="s">
        <v>157</v>
      </c>
      <c r="B3" s="3">
        <v>1</v>
      </c>
      <c r="C3" s="3">
        <v>0.50000000000082701</v>
      </c>
      <c r="D3" s="3">
        <v>6.05</v>
      </c>
      <c r="E3" s="3">
        <v>0</v>
      </c>
      <c r="F3" s="3">
        <v>0</v>
      </c>
    </row>
    <row r="4" spans="1:6" x14ac:dyDescent="0.4">
      <c r="A4" s="7" t="str">
        <f>A3</f>
        <v>Outer conductor</v>
      </c>
      <c r="B4" s="3">
        <v>2</v>
      </c>
      <c r="C4" s="3">
        <v>0.49999999999954903</v>
      </c>
      <c r="D4" s="3">
        <v>6.05</v>
      </c>
      <c r="E4" s="3">
        <v>0.75624999999999998</v>
      </c>
      <c r="F4" s="3">
        <v>0</v>
      </c>
    </row>
    <row r="5" spans="1:6" x14ac:dyDescent="0.4">
      <c r="A5" s="7" t="str">
        <f t="shared" ref="A5:A68" si="0">A4</f>
        <v>Outer conductor</v>
      </c>
      <c r="B5" s="3">
        <v>3</v>
      </c>
      <c r="C5" s="3">
        <v>0.49999999999998901</v>
      </c>
      <c r="D5" s="3">
        <v>6.05</v>
      </c>
      <c r="E5" s="3">
        <v>1.5125</v>
      </c>
      <c r="F5" s="3">
        <v>0</v>
      </c>
    </row>
    <row r="6" spans="1:6" x14ac:dyDescent="0.4">
      <c r="A6" s="7" t="str">
        <f t="shared" si="0"/>
        <v>Outer conductor</v>
      </c>
      <c r="B6" s="3">
        <v>4</v>
      </c>
      <c r="C6" s="3">
        <v>0.50000000000005496</v>
      </c>
      <c r="D6" s="3">
        <v>6.05</v>
      </c>
      <c r="E6" s="3">
        <v>2.2687499999999998</v>
      </c>
      <c r="F6" s="3">
        <v>0</v>
      </c>
    </row>
    <row r="7" spans="1:6" x14ac:dyDescent="0.4">
      <c r="A7" s="7" t="str">
        <f t="shared" si="0"/>
        <v>Outer conductor</v>
      </c>
      <c r="B7" s="3">
        <v>5</v>
      </c>
      <c r="C7" s="3">
        <v>0.49999999999998701</v>
      </c>
      <c r="D7" s="3">
        <v>6.05</v>
      </c>
      <c r="E7" s="3">
        <v>3.0249999999999999</v>
      </c>
      <c r="F7" s="3">
        <v>0</v>
      </c>
    </row>
    <row r="8" spans="1:6" x14ac:dyDescent="0.4">
      <c r="A8" s="7" t="str">
        <f t="shared" si="0"/>
        <v>Outer conductor</v>
      </c>
      <c r="B8" s="3">
        <v>6</v>
      </c>
      <c r="C8" s="3">
        <v>0.500000000000002</v>
      </c>
      <c r="D8" s="3">
        <v>6.05</v>
      </c>
      <c r="E8" s="3">
        <v>3.78125</v>
      </c>
      <c r="F8" s="3">
        <v>0</v>
      </c>
    </row>
    <row r="9" spans="1:6" x14ac:dyDescent="0.4">
      <c r="A9" s="7" t="str">
        <f t="shared" si="0"/>
        <v>Outer conductor</v>
      </c>
      <c r="B9" s="3">
        <v>7</v>
      </c>
      <c r="C9" s="3">
        <v>0.50000000000103095</v>
      </c>
      <c r="D9" s="3">
        <v>6.05</v>
      </c>
      <c r="E9" s="3">
        <v>4.5374999999999996</v>
      </c>
      <c r="F9" s="3">
        <v>0</v>
      </c>
    </row>
    <row r="10" spans="1:6" x14ac:dyDescent="0.4">
      <c r="A10" s="7" t="str">
        <f t="shared" si="0"/>
        <v>Outer conductor</v>
      </c>
      <c r="B10" s="3">
        <v>8</v>
      </c>
      <c r="C10" s="3">
        <v>0.499999998305522</v>
      </c>
      <c r="D10" s="3">
        <v>6.05</v>
      </c>
      <c r="E10" s="3">
        <v>5.2937500000000002</v>
      </c>
      <c r="F10" s="3">
        <v>0</v>
      </c>
    </row>
    <row r="11" spans="1:6" x14ac:dyDescent="0.4">
      <c r="A11" s="7" t="str">
        <f t="shared" si="0"/>
        <v>Outer conductor</v>
      </c>
      <c r="B11" s="3">
        <v>9</v>
      </c>
      <c r="C11" s="3">
        <v>0.25</v>
      </c>
      <c r="D11" s="3">
        <v>6.05</v>
      </c>
      <c r="E11" s="3">
        <v>6.05</v>
      </c>
      <c r="F11" s="3">
        <v>0</v>
      </c>
    </row>
    <row r="12" spans="1:6" x14ac:dyDescent="0.4">
      <c r="A12" s="7" t="str">
        <f t="shared" si="0"/>
        <v>Outer conductor</v>
      </c>
      <c r="B12" s="3">
        <v>10</v>
      </c>
      <c r="C12" s="3">
        <v>0.499999998305522</v>
      </c>
      <c r="D12" s="3">
        <v>5.2937500000000002</v>
      </c>
      <c r="E12" s="3">
        <v>6.05</v>
      </c>
      <c r="F12" s="3">
        <v>0</v>
      </c>
    </row>
    <row r="13" spans="1:6" x14ac:dyDescent="0.4">
      <c r="A13" s="7" t="str">
        <f t="shared" si="0"/>
        <v>Outer conductor</v>
      </c>
      <c r="B13" s="3">
        <v>11</v>
      </c>
      <c r="C13" s="3">
        <v>0.50000000000103095</v>
      </c>
      <c r="D13" s="3">
        <v>4.5374999999999996</v>
      </c>
      <c r="E13" s="3">
        <v>6.05</v>
      </c>
      <c r="F13" s="3">
        <v>0</v>
      </c>
    </row>
    <row r="14" spans="1:6" x14ac:dyDescent="0.4">
      <c r="A14" s="7" t="str">
        <f t="shared" si="0"/>
        <v>Outer conductor</v>
      </c>
      <c r="B14" s="3">
        <v>12</v>
      </c>
      <c r="C14" s="3">
        <v>0.500000000000002</v>
      </c>
      <c r="D14" s="3">
        <v>3.78125</v>
      </c>
      <c r="E14" s="3">
        <v>6.05</v>
      </c>
      <c r="F14" s="3">
        <v>0</v>
      </c>
    </row>
    <row r="15" spans="1:6" x14ac:dyDescent="0.4">
      <c r="A15" s="7" t="str">
        <f t="shared" si="0"/>
        <v>Outer conductor</v>
      </c>
      <c r="B15" s="3">
        <v>13</v>
      </c>
      <c r="C15" s="3">
        <v>0.49999999999998701</v>
      </c>
      <c r="D15" s="3">
        <v>3.0249999999999999</v>
      </c>
      <c r="E15" s="3">
        <v>6.05</v>
      </c>
      <c r="F15" s="3">
        <v>0</v>
      </c>
    </row>
    <row r="16" spans="1:6" x14ac:dyDescent="0.4">
      <c r="A16" s="7" t="str">
        <f t="shared" si="0"/>
        <v>Outer conductor</v>
      </c>
      <c r="B16" s="3">
        <v>14</v>
      </c>
      <c r="C16" s="3">
        <v>0.50000000000005496</v>
      </c>
      <c r="D16" s="3">
        <v>2.2687499999999998</v>
      </c>
      <c r="E16" s="3">
        <v>6.05</v>
      </c>
      <c r="F16" s="3">
        <v>0</v>
      </c>
    </row>
    <row r="17" spans="1:6" x14ac:dyDescent="0.4">
      <c r="A17" s="7" t="str">
        <f t="shared" si="0"/>
        <v>Outer conductor</v>
      </c>
      <c r="B17" s="3">
        <v>15</v>
      </c>
      <c r="C17" s="3">
        <v>0.49999999999998901</v>
      </c>
      <c r="D17" s="3">
        <v>1.5125</v>
      </c>
      <c r="E17" s="3">
        <v>6.05</v>
      </c>
      <c r="F17" s="3">
        <v>0</v>
      </c>
    </row>
    <row r="18" spans="1:6" x14ac:dyDescent="0.4">
      <c r="A18" s="7" t="str">
        <f t="shared" si="0"/>
        <v>Outer conductor</v>
      </c>
      <c r="B18" s="3">
        <v>16</v>
      </c>
      <c r="C18" s="3">
        <v>0.49999999999955003</v>
      </c>
      <c r="D18" s="3">
        <v>0.75624999999999998</v>
      </c>
      <c r="E18" s="3">
        <v>6.05</v>
      </c>
      <c r="F18" s="3">
        <v>0</v>
      </c>
    </row>
    <row r="19" spans="1:6" x14ac:dyDescent="0.4">
      <c r="A19" s="7" t="str">
        <f t="shared" si="0"/>
        <v>Outer conductor</v>
      </c>
      <c r="B19" s="3">
        <v>17</v>
      </c>
      <c r="C19" s="3">
        <v>0.50000000000082701</v>
      </c>
      <c r="D19" s="3">
        <v>0</v>
      </c>
      <c r="E19" s="3">
        <v>6.05</v>
      </c>
      <c r="F19" s="3">
        <v>0</v>
      </c>
    </row>
    <row r="20" spans="1:6" x14ac:dyDescent="0.4">
      <c r="A20" s="7" t="str">
        <f t="shared" si="0"/>
        <v>Outer conductor</v>
      </c>
      <c r="B20" s="3">
        <v>18</v>
      </c>
      <c r="C20" s="3">
        <v>0.49999999999954903</v>
      </c>
      <c r="D20" s="3">
        <v>-0.75624999999999998</v>
      </c>
      <c r="E20" s="3">
        <v>6.05</v>
      </c>
      <c r="F20" s="3">
        <v>0</v>
      </c>
    </row>
    <row r="21" spans="1:6" x14ac:dyDescent="0.4">
      <c r="A21" s="7" t="str">
        <f t="shared" si="0"/>
        <v>Outer conductor</v>
      </c>
      <c r="B21" s="3">
        <v>19</v>
      </c>
      <c r="C21" s="3">
        <v>0.49999999999998901</v>
      </c>
      <c r="D21" s="3">
        <v>-1.5125</v>
      </c>
      <c r="E21" s="3">
        <v>6.05</v>
      </c>
      <c r="F21" s="3">
        <v>0</v>
      </c>
    </row>
    <row r="22" spans="1:6" x14ac:dyDescent="0.4">
      <c r="A22" s="7" t="str">
        <f t="shared" si="0"/>
        <v>Outer conductor</v>
      </c>
      <c r="B22" s="3">
        <v>20</v>
      </c>
      <c r="C22" s="3">
        <v>0.50000000000005496</v>
      </c>
      <c r="D22" s="3">
        <v>-2.2687499999999998</v>
      </c>
      <c r="E22" s="3">
        <v>6.05</v>
      </c>
      <c r="F22" s="3">
        <v>0</v>
      </c>
    </row>
    <row r="23" spans="1:6" x14ac:dyDescent="0.4">
      <c r="A23" s="7" t="str">
        <f t="shared" si="0"/>
        <v>Outer conductor</v>
      </c>
      <c r="B23" s="3">
        <v>21</v>
      </c>
      <c r="C23" s="3">
        <v>0.49999999999998701</v>
      </c>
      <c r="D23" s="3">
        <v>-3.0249999999999999</v>
      </c>
      <c r="E23" s="3">
        <v>6.05</v>
      </c>
      <c r="F23" s="3">
        <v>0</v>
      </c>
    </row>
    <row r="24" spans="1:6" x14ac:dyDescent="0.4">
      <c r="A24" s="7" t="str">
        <f t="shared" si="0"/>
        <v>Outer conductor</v>
      </c>
      <c r="B24" s="3">
        <v>22</v>
      </c>
      <c r="C24" s="3">
        <v>0.500000000000002</v>
      </c>
      <c r="D24" s="3">
        <v>-3.78125</v>
      </c>
      <c r="E24" s="3">
        <v>6.05</v>
      </c>
      <c r="F24" s="3">
        <v>0</v>
      </c>
    </row>
    <row r="25" spans="1:6" x14ac:dyDescent="0.4">
      <c r="A25" s="7" t="str">
        <f t="shared" si="0"/>
        <v>Outer conductor</v>
      </c>
      <c r="B25" s="3">
        <v>23</v>
      </c>
      <c r="C25" s="3">
        <v>0.50000000000103095</v>
      </c>
      <c r="D25" s="3">
        <v>-4.5374999999999996</v>
      </c>
      <c r="E25" s="3">
        <v>6.05</v>
      </c>
      <c r="F25" s="3">
        <v>0</v>
      </c>
    </row>
    <row r="26" spans="1:6" x14ac:dyDescent="0.4">
      <c r="A26" s="7" t="str">
        <f t="shared" si="0"/>
        <v>Outer conductor</v>
      </c>
      <c r="B26" s="3">
        <v>24</v>
      </c>
      <c r="C26" s="3">
        <v>0.499999998305522</v>
      </c>
      <c r="D26" s="3">
        <v>-5.2937500000000002</v>
      </c>
      <c r="E26" s="3">
        <v>6.05</v>
      </c>
      <c r="F26" s="3">
        <v>0</v>
      </c>
    </row>
    <row r="27" spans="1:6" x14ac:dyDescent="0.4">
      <c r="A27" s="7" t="str">
        <f t="shared" si="0"/>
        <v>Outer conductor</v>
      </c>
      <c r="B27" s="3">
        <v>25</v>
      </c>
      <c r="C27" s="3">
        <v>0.249999999999999</v>
      </c>
      <c r="D27" s="3">
        <v>-6.05</v>
      </c>
      <c r="E27" s="3">
        <v>6.05</v>
      </c>
      <c r="F27" s="3">
        <v>0</v>
      </c>
    </row>
    <row r="28" spans="1:6" x14ac:dyDescent="0.4">
      <c r="A28" s="7" t="str">
        <f t="shared" si="0"/>
        <v>Outer conductor</v>
      </c>
      <c r="B28" s="3">
        <v>26</v>
      </c>
      <c r="C28" s="3">
        <v>0.499999998305522</v>
      </c>
      <c r="D28" s="3">
        <v>-6.05</v>
      </c>
      <c r="E28" s="3">
        <v>5.2937500000000002</v>
      </c>
      <c r="F28" s="3">
        <v>0</v>
      </c>
    </row>
    <row r="29" spans="1:6" x14ac:dyDescent="0.4">
      <c r="A29" s="7" t="str">
        <f t="shared" si="0"/>
        <v>Outer conductor</v>
      </c>
      <c r="B29" s="3">
        <v>27</v>
      </c>
      <c r="C29" s="3">
        <v>0.50000000000103095</v>
      </c>
      <c r="D29" s="3">
        <v>-6.05</v>
      </c>
      <c r="E29" s="3">
        <v>4.5374999999999996</v>
      </c>
      <c r="F29" s="3">
        <v>0</v>
      </c>
    </row>
    <row r="30" spans="1:6" x14ac:dyDescent="0.4">
      <c r="A30" s="7" t="str">
        <f t="shared" si="0"/>
        <v>Outer conductor</v>
      </c>
      <c r="B30" s="3">
        <v>28</v>
      </c>
      <c r="C30" s="3">
        <v>0.500000000000002</v>
      </c>
      <c r="D30" s="3">
        <v>-6.05</v>
      </c>
      <c r="E30" s="3">
        <v>3.78125</v>
      </c>
      <c r="F30" s="3">
        <v>0</v>
      </c>
    </row>
    <row r="31" spans="1:6" x14ac:dyDescent="0.4">
      <c r="A31" s="7" t="str">
        <f t="shared" si="0"/>
        <v>Outer conductor</v>
      </c>
      <c r="B31" s="3">
        <v>29</v>
      </c>
      <c r="C31" s="3">
        <v>0.49999999999998701</v>
      </c>
      <c r="D31" s="3">
        <v>-6.05</v>
      </c>
      <c r="E31" s="3">
        <v>3.0249999999999999</v>
      </c>
      <c r="F31" s="3">
        <v>0</v>
      </c>
    </row>
    <row r="32" spans="1:6" x14ac:dyDescent="0.4">
      <c r="A32" s="7" t="str">
        <f t="shared" si="0"/>
        <v>Outer conductor</v>
      </c>
      <c r="B32" s="3">
        <v>30</v>
      </c>
      <c r="C32" s="3">
        <v>0.50000000000005496</v>
      </c>
      <c r="D32" s="3">
        <v>-6.05</v>
      </c>
      <c r="E32" s="3">
        <v>2.2687499999999998</v>
      </c>
      <c r="F32" s="3">
        <v>0</v>
      </c>
    </row>
    <row r="33" spans="1:6" x14ac:dyDescent="0.4">
      <c r="A33" s="7" t="str">
        <f t="shared" si="0"/>
        <v>Outer conductor</v>
      </c>
      <c r="B33" s="3">
        <v>31</v>
      </c>
      <c r="C33" s="3">
        <v>0.49999999999998901</v>
      </c>
      <c r="D33" s="3">
        <v>-6.05</v>
      </c>
      <c r="E33" s="3">
        <v>1.5125</v>
      </c>
      <c r="F33" s="3">
        <v>0</v>
      </c>
    </row>
    <row r="34" spans="1:6" x14ac:dyDescent="0.4">
      <c r="A34" s="7" t="str">
        <f t="shared" si="0"/>
        <v>Outer conductor</v>
      </c>
      <c r="B34" s="3">
        <v>32</v>
      </c>
      <c r="C34" s="3">
        <v>0.49999999999954903</v>
      </c>
      <c r="D34" s="3">
        <v>-6.05</v>
      </c>
      <c r="E34" s="3">
        <v>0.75624999999999998</v>
      </c>
      <c r="F34" s="3">
        <v>0</v>
      </c>
    </row>
    <row r="35" spans="1:6" x14ac:dyDescent="0.4">
      <c r="A35" s="7" t="str">
        <f t="shared" si="0"/>
        <v>Outer conductor</v>
      </c>
      <c r="B35" s="3">
        <v>33</v>
      </c>
      <c r="C35" s="3">
        <v>0.50000000000082701</v>
      </c>
      <c r="D35" s="3">
        <v>-6.05</v>
      </c>
      <c r="E35" s="3">
        <v>0</v>
      </c>
      <c r="F35" s="3">
        <v>0</v>
      </c>
    </row>
    <row r="36" spans="1:6" x14ac:dyDescent="0.4">
      <c r="A36" s="7" t="str">
        <f t="shared" si="0"/>
        <v>Outer conductor</v>
      </c>
      <c r="B36" s="3">
        <v>34</v>
      </c>
      <c r="C36" s="3">
        <v>0.49999999999954903</v>
      </c>
      <c r="D36" s="3">
        <v>-6.05</v>
      </c>
      <c r="E36" s="3">
        <v>-0.75624999999999998</v>
      </c>
      <c r="F36" s="3">
        <v>0</v>
      </c>
    </row>
    <row r="37" spans="1:6" x14ac:dyDescent="0.4">
      <c r="A37" s="7" t="str">
        <f t="shared" si="0"/>
        <v>Outer conductor</v>
      </c>
      <c r="B37" s="3">
        <v>35</v>
      </c>
      <c r="C37" s="3">
        <v>0.49999999999998901</v>
      </c>
      <c r="D37" s="3">
        <v>-6.05</v>
      </c>
      <c r="E37" s="3">
        <v>-1.5125</v>
      </c>
      <c r="F37" s="3">
        <v>0</v>
      </c>
    </row>
    <row r="38" spans="1:6" x14ac:dyDescent="0.4">
      <c r="A38" s="7" t="str">
        <f t="shared" si="0"/>
        <v>Outer conductor</v>
      </c>
      <c r="B38" s="3">
        <v>36</v>
      </c>
      <c r="C38" s="3">
        <v>0.50000000000005496</v>
      </c>
      <c r="D38" s="3">
        <v>-6.05</v>
      </c>
      <c r="E38" s="3">
        <v>-2.2687499999999998</v>
      </c>
      <c r="F38" s="3">
        <v>0</v>
      </c>
    </row>
    <row r="39" spans="1:6" x14ac:dyDescent="0.4">
      <c r="A39" s="7" t="str">
        <f t="shared" si="0"/>
        <v>Outer conductor</v>
      </c>
      <c r="B39" s="3">
        <v>37</v>
      </c>
      <c r="C39" s="3">
        <v>0.49999999999998701</v>
      </c>
      <c r="D39" s="3">
        <v>-6.05</v>
      </c>
      <c r="E39" s="3">
        <v>-3.0249999999999999</v>
      </c>
      <c r="F39" s="3">
        <v>0</v>
      </c>
    </row>
    <row r="40" spans="1:6" x14ac:dyDescent="0.4">
      <c r="A40" s="7" t="str">
        <f t="shared" si="0"/>
        <v>Outer conductor</v>
      </c>
      <c r="B40" s="3">
        <v>38</v>
      </c>
      <c r="C40" s="3">
        <v>0.500000000000002</v>
      </c>
      <c r="D40" s="3">
        <v>-6.05</v>
      </c>
      <c r="E40" s="3">
        <v>-3.78125</v>
      </c>
      <c r="F40" s="3">
        <v>0</v>
      </c>
    </row>
    <row r="41" spans="1:6" x14ac:dyDescent="0.4">
      <c r="A41" s="7" t="str">
        <f t="shared" si="0"/>
        <v>Outer conductor</v>
      </c>
      <c r="B41" s="3">
        <v>39</v>
      </c>
      <c r="C41" s="3">
        <v>0.50000000000103095</v>
      </c>
      <c r="D41" s="3">
        <v>-6.05</v>
      </c>
      <c r="E41" s="3">
        <v>-4.5374999999999996</v>
      </c>
      <c r="F41" s="3">
        <v>0</v>
      </c>
    </row>
    <row r="42" spans="1:6" x14ac:dyDescent="0.4">
      <c r="A42" s="7" t="str">
        <f t="shared" si="0"/>
        <v>Outer conductor</v>
      </c>
      <c r="B42" s="3">
        <v>40</v>
      </c>
      <c r="C42" s="3">
        <v>0.499999998305522</v>
      </c>
      <c r="D42" s="3">
        <v>-6.05</v>
      </c>
      <c r="E42" s="3">
        <v>-5.2937500000000002</v>
      </c>
      <c r="F42" s="3">
        <v>0</v>
      </c>
    </row>
    <row r="43" spans="1:6" x14ac:dyDescent="0.4">
      <c r="A43" s="7" t="str">
        <f t="shared" si="0"/>
        <v>Outer conductor</v>
      </c>
      <c r="B43" s="3">
        <v>41</v>
      </c>
      <c r="C43" s="3">
        <v>0.25</v>
      </c>
      <c r="D43" s="3">
        <v>-6.05</v>
      </c>
      <c r="E43" s="3">
        <v>-6.05</v>
      </c>
      <c r="F43" s="3">
        <v>0</v>
      </c>
    </row>
    <row r="44" spans="1:6" x14ac:dyDescent="0.4">
      <c r="A44" s="7" t="str">
        <f t="shared" si="0"/>
        <v>Outer conductor</v>
      </c>
      <c r="B44" s="3">
        <v>42</v>
      </c>
      <c r="C44" s="3">
        <v>0.499999998305522</v>
      </c>
      <c r="D44" s="3">
        <v>-5.2937500000000002</v>
      </c>
      <c r="E44" s="3">
        <v>-6.05</v>
      </c>
      <c r="F44" s="3">
        <v>0</v>
      </c>
    </row>
    <row r="45" spans="1:6" x14ac:dyDescent="0.4">
      <c r="A45" s="7" t="str">
        <f t="shared" si="0"/>
        <v>Outer conductor</v>
      </c>
      <c r="B45" s="3">
        <v>43</v>
      </c>
      <c r="C45" s="3">
        <v>0.50000000000103095</v>
      </c>
      <c r="D45" s="3">
        <v>-4.5374999999999996</v>
      </c>
      <c r="E45" s="3">
        <v>-6.05</v>
      </c>
      <c r="F45" s="3">
        <v>0</v>
      </c>
    </row>
    <row r="46" spans="1:6" x14ac:dyDescent="0.4">
      <c r="A46" s="7" t="str">
        <f t="shared" si="0"/>
        <v>Outer conductor</v>
      </c>
      <c r="B46" s="3">
        <v>44</v>
      </c>
      <c r="C46" s="3">
        <v>0.500000000000002</v>
      </c>
      <c r="D46" s="3">
        <v>-3.78125</v>
      </c>
      <c r="E46" s="3">
        <v>-6.05</v>
      </c>
      <c r="F46" s="3">
        <v>0</v>
      </c>
    </row>
    <row r="47" spans="1:6" x14ac:dyDescent="0.4">
      <c r="A47" s="7" t="str">
        <f t="shared" si="0"/>
        <v>Outer conductor</v>
      </c>
      <c r="B47" s="3">
        <v>45</v>
      </c>
      <c r="C47" s="3">
        <v>0.49999999999998701</v>
      </c>
      <c r="D47" s="3">
        <v>-3.0249999999999999</v>
      </c>
      <c r="E47" s="3">
        <v>-6.05</v>
      </c>
      <c r="F47" s="3">
        <v>0</v>
      </c>
    </row>
    <row r="48" spans="1:6" x14ac:dyDescent="0.4">
      <c r="A48" s="7" t="str">
        <f t="shared" si="0"/>
        <v>Outer conductor</v>
      </c>
      <c r="B48" s="3">
        <v>46</v>
      </c>
      <c r="C48" s="3">
        <v>0.50000000000005496</v>
      </c>
      <c r="D48" s="3">
        <v>-2.2687499999999998</v>
      </c>
      <c r="E48" s="3">
        <v>-6.05</v>
      </c>
      <c r="F48" s="3">
        <v>0</v>
      </c>
    </row>
    <row r="49" spans="1:6" x14ac:dyDescent="0.4">
      <c r="A49" s="7" t="str">
        <f t="shared" si="0"/>
        <v>Outer conductor</v>
      </c>
      <c r="B49" s="3">
        <v>47</v>
      </c>
      <c r="C49" s="3">
        <v>0.49999999999998901</v>
      </c>
      <c r="D49" s="3">
        <v>-1.5125</v>
      </c>
      <c r="E49" s="3">
        <v>-6.05</v>
      </c>
      <c r="F49" s="3">
        <v>0</v>
      </c>
    </row>
    <row r="50" spans="1:6" x14ac:dyDescent="0.4">
      <c r="A50" s="7" t="str">
        <f t="shared" si="0"/>
        <v>Outer conductor</v>
      </c>
      <c r="B50" s="3">
        <v>48</v>
      </c>
      <c r="C50" s="3">
        <v>0.49999999999955003</v>
      </c>
      <c r="D50" s="3">
        <v>-0.75624999999999998</v>
      </c>
      <c r="E50" s="3">
        <v>-6.05</v>
      </c>
      <c r="F50" s="3">
        <v>0</v>
      </c>
    </row>
    <row r="51" spans="1:6" x14ac:dyDescent="0.4">
      <c r="A51" s="7" t="str">
        <f t="shared" si="0"/>
        <v>Outer conductor</v>
      </c>
      <c r="B51" s="3">
        <v>49</v>
      </c>
      <c r="C51" s="3">
        <v>0.50000000000082701</v>
      </c>
      <c r="D51" s="3">
        <v>0</v>
      </c>
      <c r="E51" s="3">
        <v>-6.05</v>
      </c>
      <c r="F51" s="3">
        <v>0</v>
      </c>
    </row>
    <row r="52" spans="1:6" x14ac:dyDescent="0.4">
      <c r="A52" s="7" t="str">
        <f t="shared" si="0"/>
        <v>Outer conductor</v>
      </c>
      <c r="B52" s="3">
        <v>50</v>
      </c>
      <c r="C52" s="3">
        <v>0.49999999999955003</v>
      </c>
      <c r="D52" s="3">
        <v>0.75624999999999998</v>
      </c>
      <c r="E52" s="3">
        <v>-6.05</v>
      </c>
      <c r="F52" s="3">
        <v>0</v>
      </c>
    </row>
    <row r="53" spans="1:6" x14ac:dyDescent="0.4">
      <c r="A53" s="7" t="str">
        <f t="shared" si="0"/>
        <v>Outer conductor</v>
      </c>
      <c r="B53" s="3">
        <v>51</v>
      </c>
      <c r="C53" s="3">
        <v>0.49999999999998901</v>
      </c>
      <c r="D53" s="3">
        <v>1.5125</v>
      </c>
      <c r="E53" s="3">
        <v>-6.05</v>
      </c>
      <c r="F53" s="3">
        <v>0</v>
      </c>
    </row>
    <row r="54" spans="1:6" x14ac:dyDescent="0.4">
      <c r="A54" s="7" t="str">
        <f t="shared" si="0"/>
        <v>Outer conductor</v>
      </c>
      <c r="B54" s="3">
        <v>52</v>
      </c>
      <c r="C54" s="3">
        <v>0.50000000000005496</v>
      </c>
      <c r="D54" s="3">
        <v>2.2687499999999998</v>
      </c>
      <c r="E54" s="3">
        <v>-6.05</v>
      </c>
      <c r="F54" s="3">
        <v>0</v>
      </c>
    </row>
    <row r="55" spans="1:6" x14ac:dyDescent="0.4">
      <c r="A55" s="7" t="str">
        <f t="shared" si="0"/>
        <v>Outer conductor</v>
      </c>
      <c r="B55" s="3">
        <v>53</v>
      </c>
      <c r="C55" s="3">
        <v>0.49999999999998701</v>
      </c>
      <c r="D55" s="3">
        <v>3.0249999999999999</v>
      </c>
      <c r="E55" s="3">
        <v>-6.05</v>
      </c>
      <c r="F55" s="3">
        <v>0</v>
      </c>
    </row>
    <row r="56" spans="1:6" x14ac:dyDescent="0.4">
      <c r="A56" s="7" t="str">
        <f t="shared" si="0"/>
        <v>Outer conductor</v>
      </c>
      <c r="B56" s="3">
        <v>54</v>
      </c>
      <c r="C56" s="3">
        <v>0.500000000000002</v>
      </c>
      <c r="D56" s="3">
        <v>3.78125</v>
      </c>
      <c r="E56" s="3">
        <v>-6.05</v>
      </c>
      <c r="F56" s="3">
        <v>0</v>
      </c>
    </row>
    <row r="57" spans="1:6" x14ac:dyDescent="0.4">
      <c r="A57" s="7" t="str">
        <f t="shared" si="0"/>
        <v>Outer conductor</v>
      </c>
      <c r="B57" s="3">
        <v>55</v>
      </c>
      <c r="C57" s="3">
        <v>0.50000000000103095</v>
      </c>
      <c r="D57" s="3">
        <v>4.5374999999999996</v>
      </c>
      <c r="E57" s="3">
        <v>-6.05</v>
      </c>
      <c r="F57" s="3">
        <v>0</v>
      </c>
    </row>
    <row r="58" spans="1:6" x14ac:dyDescent="0.4">
      <c r="A58" s="7" t="str">
        <f t="shared" si="0"/>
        <v>Outer conductor</v>
      </c>
      <c r="B58" s="3">
        <v>56</v>
      </c>
      <c r="C58" s="3">
        <v>0.499999998305522</v>
      </c>
      <c r="D58" s="3">
        <v>5.2937500000000002</v>
      </c>
      <c r="E58" s="3">
        <v>-6.05</v>
      </c>
      <c r="F58" s="3">
        <v>0</v>
      </c>
    </row>
    <row r="59" spans="1:6" x14ac:dyDescent="0.4">
      <c r="A59" s="7" t="str">
        <f t="shared" si="0"/>
        <v>Outer conductor</v>
      </c>
      <c r="B59" s="3">
        <v>57</v>
      </c>
      <c r="C59" s="3">
        <v>0.25</v>
      </c>
      <c r="D59" s="3">
        <v>6.05</v>
      </c>
      <c r="E59" s="3">
        <v>-6.05</v>
      </c>
      <c r="F59" s="3">
        <v>0</v>
      </c>
    </row>
    <row r="60" spans="1:6" x14ac:dyDescent="0.4">
      <c r="A60" s="7" t="str">
        <f t="shared" si="0"/>
        <v>Outer conductor</v>
      </c>
      <c r="B60" s="3">
        <v>58</v>
      </c>
      <c r="C60" s="3">
        <v>0.499999998305522</v>
      </c>
      <c r="D60" s="3">
        <v>6.05</v>
      </c>
      <c r="E60" s="3">
        <v>-5.2937500000000002</v>
      </c>
      <c r="F60" s="3">
        <v>0</v>
      </c>
    </row>
    <row r="61" spans="1:6" x14ac:dyDescent="0.4">
      <c r="A61" s="7" t="str">
        <f t="shared" si="0"/>
        <v>Outer conductor</v>
      </c>
      <c r="B61" s="3">
        <v>59</v>
      </c>
      <c r="C61" s="3">
        <v>0.50000000000103095</v>
      </c>
      <c r="D61" s="3">
        <v>6.05</v>
      </c>
      <c r="E61" s="3">
        <v>-4.5374999999999996</v>
      </c>
      <c r="F61" s="3">
        <v>0</v>
      </c>
    </row>
    <row r="62" spans="1:6" x14ac:dyDescent="0.4">
      <c r="A62" s="7" t="str">
        <f t="shared" si="0"/>
        <v>Outer conductor</v>
      </c>
      <c r="B62" s="3">
        <v>60</v>
      </c>
      <c r="C62" s="3">
        <v>0.500000000000002</v>
      </c>
      <c r="D62" s="3">
        <v>6.05</v>
      </c>
      <c r="E62" s="3">
        <v>-3.78125</v>
      </c>
      <c r="F62" s="3">
        <v>0</v>
      </c>
    </row>
    <row r="63" spans="1:6" x14ac:dyDescent="0.4">
      <c r="A63" s="7" t="str">
        <f t="shared" si="0"/>
        <v>Outer conductor</v>
      </c>
      <c r="B63" s="3">
        <v>61</v>
      </c>
      <c r="C63" s="3">
        <v>0.49999999999998701</v>
      </c>
      <c r="D63" s="3">
        <v>6.05</v>
      </c>
      <c r="E63" s="3">
        <v>-3.0249999999999999</v>
      </c>
      <c r="F63" s="3">
        <v>0</v>
      </c>
    </row>
    <row r="64" spans="1:6" x14ac:dyDescent="0.4">
      <c r="A64" s="7" t="str">
        <f t="shared" si="0"/>
        <v>Outer conductor</v>
      </c>
      <c r="B64" s="3">
        <v>62</v>
      </c>
      <c r="C64" s="3">
        <v>0.50000000000005496</v>
      </c>
      <c r="D64" s="3">
        <v>6.05</v>
      </c>
      <c r="E64" s="3">
        <v>-2.2687499999999998</v>
      </c>
      <c r="F64" s="3">
        <v>0</v>
      </c>
    </row>
    <row r="65" spans="1:8" x14ac:dyDescent="0.4">
      <c r="A65" s="7" t="str">
        <f t="shared" si="0"/>
        <v>Outer conductor</v>
      </c>
      <c r="B65" s="3">
        <v>63</v>
      </c>
      <c r="C65" s="3">
        <v>0.49999999999998901</v>
      </c>
      <c r="D65" s="3">
        <v>6.05</v>
      </c>
      <c r="E65" s="3">
        <v>-1.5125</v>
      </c>
      <c r="F65" s="3">
        <v>0</v>
      </c>
    </row>
    <row r="66" spans="1:8" x14ac:dyDescent="0.4">
      <c r="A66" s="7" t="str">
        <f t="shared" si="0"/>
        <v>Outer conductor</v>
      </c>
      <c r="B66" s="3">
        <v>64</v>
      </c>
      <c r="C66" s="3">
        <v>0.49999999999955003</v>
      </c>
      <c r="D66" s="3">
        <v>6.05</v>
      </c>
      <c r="E66" s="3">
        <v>-0.75624999999999998</v>
      </c>
      <c r="F66" s="3">
        <v>0</v>
      </c>
      <c r="G66" s="4" t="s">
        <v>15</v>
      </c>
      <c r="H66" s="2" t="s">
        <v>16</v>
      </c>
    </row>
    <row r="67" spans="1:8" x14ac:dyDescent="0.4">
      <c r="A67" s="8" t="s">
        <v>158</v>
      </c>
      <c r="B67" s="3">
        <v>65</v>
      </c>
      <c r="C67" s="3">
        <v>0.50059103924339998</v>
      </c>
      <c r="D67" s="3">
        <v>4</v>
      </c>
      <c r="E67" s="3">
        <v>0</v>
      </c>
      <c r="F67" s="3">
        <v>7.3600235119099897E-2</v>
      </c>
      <c r="G67" s="5">
        <f>ATAN(E67/D67)</f>
        <v>0</v>
      </c>
      <c r="H67" s="3">
        <f>F67</f>
        <v>7.3600235119099897E-2</v>
      </c>
    </row>
    <row r="68" spans="1:8" x14ac:dyDescent="0.4">
      <c r="A68" s="8" t="str">
        <f t="shared" si="0"/>
        <v>Inner conductor</v>
      </c>
      <c r="B68" s="3">
        <v>66</v>
      </c>
      <c r="C68" s="3">
        <v>0.500000000027228</v>
      </c>
      <c r="D68" s="3">
        <v>3.9231411216129199</v>
      </c>
      <c r="E68" s="3">
        <v>-0.78036128806451299</v>
      </c>
      <c r="F68" s="3">
        <v>7.4908518682607797E-2</v>
      </c>
      <c r="G68" s="5">
        <f>ATAN(E68/D68)</f>
        <v>-0.19634954084936215</v>
      </c>
      <c r="H68" s="3">
        <f t="shared" ref="H68:H98" si="1">F68</f>
        <v>7.4908518682607797E-2</v>
      </c>
    </row>
    <row r="69" spans="1:8" x14ac:dyDescent="0.4">
      <c r="A69" s="8" t="str">
        <f t="shared" ref="A69:A98" si="2">A68</f>
        <v>Inner conductor</v>
      </c>
      <c r="B69" s="3">
        <v>67</v>
      </c>
      <c r="C69" s="3">
        <v>0.50059103924338</v>
      </c>
      <c r="D69" s="3">
        <v>3.6955181300451398</v>
      </c>
      <c r="E69" s="3">
        <v>-1.53073372946035</v>
      </c>
      <c r="F69" s="3">
        <v>7.8042481665504898E-2</v>
      </c>
      <c r="G69" s="5">
        <f t="shared" ref="G69:G75" si="3">ATAN(E69/D69)</f>
        <v>-0.39269908169872275</v>
      </c>
      <c r="H69" s="3">
        <f t="shared" si="1"/>
        <v>7.8042481665504898E-2</v>
      </c>
    </row>
    <row r="70" spans="1:8" x14ac:dyDescent="0.4">
      <c r="A70" s="8" t="str">
        <f t="shared" si="2"/>
        <v>Inner conductor</v>
      </c>
      <c r="B70" s="3">
        <v>68</v>
      </c>
      <c r="C70" s="3">
        <v>0.50000000002721001</v>
      </c>
      <c r="D70" s="3">
        <v>3.3258784492101801</v>
      </c>
      <c r="E70" s="3">
        <v>-2.2222809320783998</v>
      </c>
      <c r="F70" s="3">
        <v>8.1145213924708096E-2</v>
      </c>
      <c r="G70" s="5">
        <f t="shared" si="3"/>
        <v>-0.58904862254808443</v>
      </c>
      <c r="H70" s="3">
        <f t="shared" si="1"/>
        <v>8.1145213924708096E-2</v>
      </c>
    </row>
    <row r="71" spans="1:8" x14ac:dyDescent="0.4">
      <c r="A71" s="8" t="str">
        <f t="shared" si="2"/>
        <v>Inner conductor</v>
      </c>
      <c r="B71" s="3">
        <v>69</v>
      </c>
      <c r="C71" s="3">
        <v>0.500591039243377</v>
      </c>
      <c r="D71" s="3">
        <v>2.8284271247461898</v>
      </c>
      <c r="E71" s="3">
        <v>-2.8284271247461898</v>
      </c>
      <c r="F71" s="3">
        <v>8.2420224658000807E-2</v>
      </c>
      <c r="G71" s="5">
        <f t="shared" si="3"/>
        <v>-0.78539816339744828</v>
      </c>
      <c r="H71" s="3">
        <f t="shared" si="1"/>
        <v>8.2420224658000807E-2</v>
      </c>
    </row>
    <row r="72" spans="1:8" x14ac:dyDescent="0.4">
      <c r="A72" s="8" t="str">
        <f t="shared" si="2"/>
        <v>Inner conductor</v>
      </c>
      <c r="B72" s="3">
        <v>70</v>
      </c>
      <c r="C72" s="3">
        <v>0.50000000002721001</v>
      </c>
      <c r="D72" s="3">
        <v>2.2222809320783998</v>
      </c>
      <c r="E72" s="3">
        <v>-3.3258784492101801</v>
      </c>
      <c r="F72" s="3">
        <v>8.1145213924706902E-2</v>
      </c>
      <c r="G72" s="5">
        <f t="shared" si="3"/>
        <v>-0.98174770424681213</v>
      </c>
      <c r="H72" s="3">
        <f t="shared" si="1"/>
        <v>8.1145213924706902E-2</v>
      </c>
    </row>
    <row r="73" spans="1:8" x14ac:dyDescent="0.4">
      <c r="A73" s="8" t="str">
        <f t="shared" si="2"/>
        <v>Inner conductor</v>
      </c>
      <c r="B73" s="3">
        <v>71</v>
      </c>
      <c r="C73" s="3">
        <v>0.50059103924338</v>
      </c>
      <c r="D73" s="3">
        <v>1.53073372946035</v>
      </c>
      <c r="E73" s="3">
        <v>-3.6955181300451398</v>
      </c>
      <c r="F73" s="3">
        <v>7.80424816655063E-2</v>
      </c>
      <c r="G73" s="5">
        <f t="shared" si="3"/>
        <v>-1.178097245096174</v>
      </c>
      <c r="H73" s="3">
        <f t="shared" si="1"/>
        <v>7.80424816655063E-2</v>
      </c>
    </row>
    <row r="74" spans="1:8" x14ac:dyDescent="0.4">
      <c r="A74" s="8" t="str">
        <f t="shared" si="2"/>
        <v>Inner conductor</v>
      </c>
      <c r="B74" s="3">
        <v>72</v>
      </c>
      <c r="C74" s="3">
        <v>0.500000000027228</v>
      </c>
      <c r="D74" s="3">
        <v>0.78036128806451299</v>
      </c>
      <c r="E74" s="3">
        <v>-3.9231411216129199</v>
      </c>
      <c r="F74" s="3">
        <v>7.4908518682608602E-2</v>
      </c>
      <c r="G74" s="5">
        <f t="shared" si="3"/>
        <v>-1.3744467859455345</v>
      </c>
      <c r="H74" s="3">
        <f t="shared" si="1"/>
        <v>7.4908518682608602E-2</v>
      </c>
    </row>
    <row r="75" spans="1:8" x14ac:dyDescent="0.4">
      <c r="A75" s="8" t="str">
        <f t="shared" si="2"/>
        <v>Inner conductor</v>
      </c>
      <c r="B75" s="3">
        <v>73</v>
      </c>
      <c r="C75" s="3">
        <v>0.50059103924340098</v>
      </c>
      <c r="D75" s="9">
        <v>5.2215176626901805E-16</v>
      </c>
      <c r="E75" s="3">
        <v>-3.9999999999999898</v>
      </c>
      <c r="F75" s="3">
        <v>7.3600235119098897E-2</v>
      </c>
      <c r="G75" s="5">
        <f t="shared" si="3"/>
        <v>-1.5707963267948966</v>
      </c>
      <c r="H75" s="3">
        <f t="shared" si="1"/>
        <v>7.3600235119098897E-2</v>
      </c>
    </row>
    <row r="76" spans="1:8" x14ac:dyDescent="0.4">
      <c r="A76" s="8" t="str">
        <f t="shared" si="2"/>
        <v>Inner conductor</v>
      </c>
      <c r="B76" s="3">
        <v>74</v>
      </c>
      <c r="C76" s="3">
        <v>0.500000000027228</v>
      </c>
      <c r="D76" s="3">
        <v>-0.78036128806451199</v>
      </c>
      <c r="E76" s="3">
        <v>-3.9231411216129199</v>
      </c>
      <c r="F76" s="3">
        <v>7.4908518682606506E-2</v>
      </c>
      <c r="G76" s="5">
        <f>-(PI()-ATAN(E76/D76))</f>
        <v>-1.7671458676442584</v>
      </c>
      <c r="H76" s="3">
        <f t="shared" si="1"/>
        <v>7.4908518682606506E-2</v>
      </c>
    </row>
    <row r="77" spans="1:8" x14ac:dyDescent="0.4">
      <c r="A77" s="8" t="str">
        <f t="shared" si="2"/>
        <v>Inner conductor</v>
      </c>
      <c r="B77" s="3">
        <v>75</v>
      </c>
      <c r="C77" s="3">
        <v>0.500591039243381</v>
      </c>
      <c r="D77" s="3">
        <v>-1.53073372946035</v>
      </c>
      <c r="E77" s="3">
        <v>-3.6955181300451398</v>
      </c>
      <c r="F77" s="3">
        <v>7.8042481665504496E-2</v>
      </c>
      <c r="G77" s="5">
        <f>-(PI()-ATAN(E77/D77))</f>
        <v>-1.9634954084936191</v>
      </c>
      <c r="H77" s="3">
        <f t="shared" si="1"/>
        <v>7.8042481665504496E-2</v>
      </c>
    </row>
    <row r="78" spans="1:8" x14ac:dyDescent="0.4">
      <c r="A78" s="8" t="str">
        <f t="shared" si="2"/>
        <v>Inner conductor</v>
      </c>
      <c r="B78" s="3">
        <v>76</v>
      </c>
      <c r="C78" s="3">
        <v>0.50000000002721001</v>
      </c>
      <c r="D78" s="3">
        <v>-2.2222809320783998</v>
      </c>
      <c r="E78" s="3">
        <v>-3.3258784492101801</v>
      </c>
      <c r="F78" s="3">
        <v>8.1145213924709206E-2</v>
      </c>
      <c r="G78" s="5">
        <f t="shared" ref="G78:G91" si="4">-(PI()-ATAN(E78/D78))</f>
        <v>-2.1598449493429808</v>
      </c>
      <c r="H78" s="3">
        <f t="shared" si="1"/>
        <v>8.1145213924709206E-2</v>
      </c>
    </row>
    <row r="79" spans="1:8" x14ac:dyDescent="0.4">
      <c r="A79" s="8" t="str">
        <f t="shared" si="2"/>
        <v>Inner conductor</v>
      </c>
      <c r="B79" s="3">
        <v>77</v>
      </c>
      <c r="C79" s="3">
        <v>0.500591039243377</v>
      </c>
      <c r="D79" s="3">
        <v>-2.8284271247461801</v>
      </c>
      <c r="E79" s="3">
        <v>-2.8284271247461898</v>
      </c>
      <c r="F79" s="3">
        <v>8.2420224658001695E-2</v>
      </c>
      <c r="G79" s="5">
        <f t="shared" si="4"/>
        <v>-2.3561944901923431</v>
      </c>
      <c r="H79" s="3">
        <f t="shared" si="1"/>
        <v>8.2420224658001695E-2</v>
      </c>
    </row>
    <row r="80" spans="1:8" x14ac:dyDescent="0.4">
      <c r="A80" s="8" t="str">
        <f t="shared" si="2"/>
        <v>Inner conductor</v>
      </c>
      <c r="B80" s="3">
        <v>78</v>
      </c>
      <c r="C80" s="3">
        <v>0.50000000002721001</v>
      </c>
      <c r="D80" s="3">
        <v>-3.3258784492101698</v>
      </c>
      <c r="E80" s="3">
        <v>-2.2222809320783998</v>
      </c>
      <c r="F80" s="3">
        <v>8.1145213924709497E-2</v>
      </c>
      <c r="G80" s="5">
        <f t="shared" si="4"/>
        <v>-2.5525440310417071</v>
      </c>
      <c r="H80" s="3">
        <f t="shared" si="1"/>
        <v>8.1145213924709497E-2</v>
      </c>
    </row>
    <row r="81" spans="1:8" x14ac:dyDescent="0.4">
      <c r="A81" s="8" t="str">
        <f t="shared" si="2"/>
        <v>Inner conductor</v>
      </c>
      <c r="B81" s="3">
        <v>79</v>
      </c>
      <c r="C81" s="3">
        <v>0.50059103924338</v>
      </c>
      <c r="D81" s="3">
        <v>-3.6955181300451398</v>
      </c>
      <c r="E81" s="3">
        <v>-1.53073372946035</v>
      </c>
      <c r="F81" s="3">
        <v>7.8042481665505106E-2</v>
      </c>
      <c r="G81" s="5">
        <f t="shared" si="4"/>
        <v>-2.7488935718910703</v>
      </c>
      <c r="H81" s="3">
        <f t="shared" si="1"/>
        <v>7.8042481665505106E-2</v>
      </c>
    </row>
    <row r="82" spans="1:8" x14ac:dyDescent="0.4">
      <c r="A82" s="8" t="str">
        <f t="shared" si="2"/>
        <v>Inner conductor</v>
      </c>
      <c r="B82" s="3">
        <v>80</v>
      </c>
      <c r="C82" s="3">
        <v>0.500000000027228</v>
      </c>
      <c r="D82" s="3">
        <v>-3.9231411216129199</v>
      </c>
      <c r="E82" s="3">
        <v>-0.78036128806451299</v>
      </c>
      <c r="F82" s="3">
        <v>7.4908518682608199E-2</v>
      </c>
      <c r="G82" s="5">
        <f t="shared" si="4"/>
        <v>-2.9452431127404308</v>
      </c>
      <c r="H82" s="3">
        <f t="shared" si="1"/>
        <v>7.4908518682608199E-2</v>
      </c>
    </row>
    <row r="83" spans="1:8" x14ac:dyDescent="0.4">
      <c r="A83" s="8" t="str">
        <f t="shared" si="2"/>
        <v>Inner conductor</v>
      </c>
      <c r="B83" s="3">
        <v>81</v>
      </c>
      <c r="C83" s="3">
        <v>0.50059103924340098</v>
      </c>
      <c r="D83" s="3">
        <v>-3.9999999999999898</v>
      </c>
      <c r="E83" s="9">
        <v>-6.9546148354082603E-16</v>
      </c>
      <c r="F83" s="3">
        <v>7.3600235119100493E-2</v>
      </c>
      <c r="G83" s="5">
        <f t="shared" si="4"/>
        <v>-3.1415926535897931</v>
      </c>
      <c r="H83" s="3">
        <f t="shared" si="1"/>
        <v>7.3600235119100493E-2</v>
      </c>
    </row>
    <row r="84" spans="1:8" x14ac:dyDescent="0.4">
      <c r="A84" s="8" t="str">
        <f t="shared" si="2"/>
        <v>Inner conductor</v>
      </c>
      <c r="B84" s="3">
        <v>82</v>
      </c>
      <c r="C84" s="3">
        <v>0.500000000027228</v>
      </c>
      <c r="D84" s="3">
        <v>-3.9231411216129199</v>
      </c>
      <c r="E84" s="3">
        <v>0.78036128806451199</v>
      </c>
      <c r="F84" s="3">
        <v>7.4908518682608796E-2</v>
      </c>
      <c r="G84" s="5">
        <f t="shared" si="4"/>
        <v>-3.337942194439155</v>
      </c>
      <c r="H84" s="3">
        <f t="shared" si="1"/>
        <v>7.4908518682608796E-2</v>
      </c>
    </row>
    <row r="85" spans="1:8" x14ac:dyDescent="0.4">
      <c r="A85" s="8" t="str">
        <f t="shared" si="2"/>
        <v>Inner conductor</v>
      </c>
      <c r="B85" s="3">
        <v>83</v>
      </c>
      <c r="C85" s="3">
        <v>0.500591039243381</v>
      </c>
      <c r="D85" s="3">
        <v>-3.6955181300451398</v>
      </c>
      <c r="E85" s="3">
        <v>1.53073372946035</v>
      </c>
      <c r="F85" s="3">
        <v>7.8042481665503594E-2</v>
      </c>
      <c r="G85" s="5">
        <f t="shared" si="4"/>
        <v>-3.5342917352885159</v>
      </c>
      <c r="H85" s="3">
        <f t="shared" si="1"/>
        <v>7.8042481665503594E-2</v>
      </c>
    </row>
    <row r="86" spans="1:8" x14ac:dyDescent="0.4">
      <c r="A86" s="8" t="str">
        <f t="shared" si="2"/>
        <v>Inner conductor</v>
      </c>
      <c r="B86" s="3">
        <v>84</v>
      </c>
      <c r="C86" s="3">
        <v>0.50000000002721001</v>
      </c>
      <c r="D86" s="3">
        <v>-3.3258784492101698</v>
      </c>
      <c r="E86" s="3">
        <v>2.2222809320783998</v>
      </c>
      <c r="F86" s="3">
        <v>8.1145213924710094E-2</v>
      </c>
      <c r="G86" s="5">
        <f t="shared" si="4"/>
        <v>-3.7306412761378791</v>
      </c>
      <c r="H86" s="3">
        <f t="shared" si="1"/>
        <v>8.1145213924710094E-2</v>
      </c>
    </row>
    <row r="87" spans="1:8" x14ac:dyDescent="0.4">
      <c r="A87" s="8" t="str">
        <f t="shared" si="2"/>
        <v>Inner conductor</v>
      </c>
      <c r="B87" s="3">
        <v>85</v>
      </c>
      <c r="C87" s="3">
        <v>0.500591039243377</v>
      </c>
      <c r="D87" s="3">
        <v>-2.8284271247461801</v>
      </c>
      <c r="E87" s="3">
        <v>2.8284271247461801</v>
      </c>
      <c r="F87" s="3">
        <v>8.2420224658003402E-2</v>
      </c>
      <c r="G87" s="5">
        <f t="shared" si="4"/>
        <v>-3.9269908169872414</v>
      </c>
      <c r="H87" s="3">
        <f t="shared" si="1"/>
        <v>8.2420224658003402E-2</v>
      </c>
    </row>
    <row r="88" spans="1:8" x14ac:dyDescent="0.4">
      <c r="A88" s="8" t="str">
        <f t="shared" si="2"/>
        <v>Inner conductor</v>
      </c>
      <c r="B88" s="3">
        <v>86</v>
      </c>
      <c r="C88" s="3">
        <v>0.50000000002721001</v>
      </c>
      <c r="D88" s="3">
        <v>-2.2222809320783998</v>
      </c>
      <c r="E88" s="3">
        <v>3.3258784492101698</v>
      </c>
      <c r="F88" s="3">
        <v>8.1145213924708998E-2</v>
      </c>
      <c r="G88" s="5">
        <f t="shared" si="4"/>
        <v>-4.1233403578366037</v>
      </c>
      <c r="H88" s="3">
        <f t="shared" si="1"/>
        <v>8.1145213924708998E-2</v>
      </c>
    </row>
    <row r="89" spans="1:8" x14ac:dyDescent="0.4">
      <c r="A89" s="8" t="str">
        <f t="shared" si="2"/>
        <v>Inner conductor</v>
      </c>
      <c r="B89" s="3">
        <v>87</v>
      </c>
      <c r="C89" s="3">
        <v>0.50059103924338</v>
      </c>
      <c r="D89" s="3">
        <v>-1.53073372946035</v>
      </c>
      <c r="E89" s="3">
        <v>3.6955181300451398</v>
      </c>
      <c r="F89" s="3">
        <v>7.8042481665505203E-2</v>
      </c>
      <c r="G89" s="5">
        <f t="shared" si="4"/>
        <v>-4.3196898986859669</v>
      </c>
      <c r="H89" s="3">
        <f t="shared" si="1"/>
        <v>7.8042481665505203E-2</v>
      </c>
    </row>
    <row r="90" spans="1:8" x14ac:dyDescent="0.4">
      <c r="A90" s="8" t="str">
        <f t="shared" si="2"/>
        <v>Inner conductor</v>
      </c>
      <c r="B90" s="3">
        <v>88</v>
      </c>
      <c r="C90" s="3">
        <v>0.500000000027228</v>
      </c>
      <c r="D90" s="3">
        <v>-0.78036128806451299</v>
      </c>
      <c r="E90" s="3">
        <v>3.9231411216129102</v>
      </c>
      <c r="F90" s="3">
        <v>7.4908518682608394E-2</v>
      </c>
      <c r="G90" s="5">
        <f t="shared" si="4"/>
        <v>-4.5160394395353274</v>
      </c>
      <c r="H90" s="3">
        <f t="shared" si="1"/>
        <v>7.4908518682608394E-2</v>
      </c>
    </row>
    <row r="91" spans="1:8" x14ac:dyDescent="0.4">
      <c r="A91" s="8" t="str">
        <f t="shared" si="2"/>
        <v>Inner conductor</v>
      </c>
      <c r="B91" s="3">
        <v>89</v>
      </c>
      <c r="C91" s="3">
        <v>0.50059103924340098</v>
      </c>
      <c r="D91" s="9">
        <v>-8.6871699070401003E-16</v>
      </c>
      <c r="E91" s="3">
        <v>3.9999999999999898</v>
      </c>
      <c r="F91" s="3">
        <v>7.3600235119098606E-2</v>
      </c>
      <c r="G91" s="5">
        <f t="shared" si="4"/>
        <v>-4.7123889803846897</v>
      </c>
      <c r="H91" s="3">
        <f t="shared" si="1"/>
        <v>7.3600235119098606E-2</v>
      </c>
    </row>
    <row r="92" spans="1:8" x14ac:dyDescent="0.4">
      <c r="A92" s="8" t="str">
        <f t="shared" si="2"/>
        <v>Inner conductor</v>
      </c>
      <c r="B92" s="3">
        <v>90</v>
      </c>
      <c r="C92" s="3">
        <v>0.500000000027228</v>
      </c>
      <c r="D92" s="3">
        <v>0.78036128806451099</v>
      </c>
      <c r="E92" s="3">
        <v>3.9231411216129102</v>
      </c>
      <c r="F92" s="3">
        <v>7.4908518682608005E-2</v>
      </c>
      <c r="G92" s="5">
        <f>-(2*PI()-ATAN(E92/D92))</f>
        <v>-4.908738521234052</v>
      </c>
      <c r="H92" s="3">
        <f t="shared" si="1"/>
        <v>7.4908518682608005E-2</v>
      </c>
    </row>
    <row r="93" spans="1:8" x14ac:dyDescent="0.4">
      <c r="A93" s="8" t="str">
        <f t="shared" si="2"/>
        <v>Inner conductor</v>
      </c>
      <c r="B93" s="3">
        <v>91</v>
      </c>
      <c r="C93" s="3">
        <v>0.500591039243381</v>
      </c>
      <c r="D93" s="3">
        <v>1.53073372946035</v>
      </c>
      <c r="E93" s="3">
        <v>3.6955181300451398</v>
      </c>
      <c r="F93" s="3">
        <v>7.80424816655058E-2</v>
      </c>
      <c r="G93" s="5">
        <f t="shared" ref="G93:G98" si="5">-(2*PI()-ATAN(E93/D93))</f>
        <v>-5.1050880620834125</v>
      </c>
      <c r="H93" s="3">
        <f t="shared" si="1"/>
        <v>7.80424816655058E-2</v>
      </c>
    </row>
    <row r="94" spans="1:8" x14ac:dyDescent="0.4">
      <c r="A94" s="8" t="str">
        <f t="shared" si="2"/>
        <v>Inner conductor</v>
      </c>
      <c r="B94" s="3">
        <v>92</v>
      </c>
      <c r="C94" s="3">
        <v>0.50000000002721001</v>
      </c>
      <c r="D94" s="3">
        <v>2.2222809320783998</v>
      </c>
      <c r="E94" s="3">
        <v>3.3258784492101698</v>
      </c>
      <c r="F94" s="3">
        <v>8.1145213924708595E-2</v>
      </c>
      <c r="G94" s="5">
        <f t="shared" si="5"/>
        <v>-5.3014376029327757</v>
      </c>
      <c r="H94" s="3">
        <f t="shared" si="1"/>
        <v>8.1145213924708595E-2</v>
      </c>
    </row>
    <row r="95" spans="1:8" x14ac:dyDescent="0.4">
      <c r="A95" s="8" t="str">
        <f t="shared" si="2"/>
        <v>Inner conductor</v>
      </c>
      <c r="B95" s="3">
        <v>93</v>
      </c>
      <c r="C95" s="3">
        <v>0.500591039243377</v>
      </c>
      <c r="D95" s="3">
        <v>2.8284271247461801</v>
      </c>
      <c r="E95" s="3">
        <v>2.8284271247461801</v>
      </c>
      <c r="F95" s="3">
        <v>8.2420224658000599E-2</v>
      </c>
      <c r="G95" s="5">
        <f t="shared" si="5"/>
        <v>-5.497787143782138</v>
      </c>
      <c r="H95" s="3">
        <f t="shared" si="1"/>
        <v>8.2420224658000599E-2</v>
      </c>
    </row>
    <row r="96" spans="1:8" x14ac:dyDescent="0.4">
      <c r="A96" s="8" t="str">
        <f t="shared" si="2"/>
        <v>Inner conductor</v>
      </c>
      <c r="B96" s="3">
        <v>94</v>
      </c>
      <c r="C96" s="3">
        <v>0.50000000002721001</v>
      </c>
      <c r="D96" s="3">
        <v>3.3258784492101698</v>
      </c>
      <c r="E96" s="3">
        <v>2.2222809320783998</v>
      </c>
      <c r="F96" s="3">
        <v>8.1145213924708096E-2</v>
      </c>
      <c r="G96" s="5">
        <f t="shared" si="5"/>
        <v>-5.6941366846315002</v>
      </c>
      <c r="H96" s="3">
        <f t="shared" si="1"/>
        <v>8.1145213924708096E-2</v>
      </c>
    </row>
    <row r="97" spans="1:9" x14ac:dyDescent="0.4">
      <c r="A97" s="8" t="str">
        <f t="shared" si="2"/>
        <v>Inner conductor</v>
      </c>
      <c r="B97" s="3">
        <v>95</v>
      </c>
      <c r="C97" s="3">
        <v>0.50059103924338</v>
      </c>
      <c r="D97" s="3">
        <v>3.6955181300451398</v>
      </c>
      <c r="E97" s="3">
        <v>1.53073372946035</v>
      </c>
      <c r="F97" s="3">
        <v>7.8042481665506105E-2</v>
      </c>
      <c r="G97" s="5">
        <f t="shared" si="5"/>
        <v>-5.8904862254808634</v>
      </c>
      <c r="H97" s="3">
        <f t="shared" si="1"/>
        <v>7.8042481665506105E-2</v>
      </c>
    </row>
    <row r="98" spans="1:9" ht="19.5" thickBot="1" x14ac:dyDescent="0.45">
      <c r="A98" s="8" t="str">
        <f t="shared" si="2"/>
        <v>Inner conductor</v>
      </c>
      <c r="B98" s="3">
        <v>96</v>
      </c>
      <c r="C98" s="3">
        <v>0.500000000027228</v>
      </c>
      <c r="D98" s="3">
        <v>3.9231411216129102</v>
      </c>
      <c r="E98" s="3">
        <v>0.78036128806451399</v>
      </c>
      <c r="F98" s="3">
        <v>7.49085186826072E-2</v>
      </c>
      <c r="G98" s="5">
        <f t="shared" si="5"/>
        <v>-6.0868357663302231</v>
      </c>
      <c r="H98" s="10">
        <f t="shared" si="1"/>
        <v>7.49085186826072E-2</v>
      </c>
    </row>
    <row r="99" spans="1:9" ht="19.5" thickBot="1" x14ac:dyDescent="0.45">
      <c r="H99" s="11">
        <f>AVERAGE(H67:H98)</f>
        <v>7.8026611040343086E-2</v>
      </c>
      <c r="I99" s="11">
        <f>60*2*PI()*H99</f>
        <v>29.415339363462007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4616-FD91-4763-AB29-87CC45692570}">
  <dimension ref="D3:P6"/>
  <sheetViews>
    <sheetView workbookViewId="0">
      <selection activeCell="P7" sqref="P7"/>
    </sheetView>
  </sheetViews>
  <sheetFormatPr defaultRowHeight="18.75" x14ac:dyDescent="0.4"/>
  <cols>
    <col min="4" max="4" width="16.625" bestFit="1" customWidth="1"/>
  </cols>
  <sheetData>
    <row r="3" spans="4:16" s="12" customFormat="1" x14ac:dyDescent="0.4">
      <c r="D3" s="13" t="s">
        <v>18</v>
      </c>
      <c r="E3" s="13" t="s">
        <v>19</v>
      </c>
      <c r="F3" s="13" t="s">
        <v>27</v>
      </c>
      <c r="G3" s="13" t="s">
        <v>20</v>
      </c>
      <c r="H3" s="13" t="s">
        <v>26</v>
      </c>
      <c r="I3" s="13" t="s">
        <v>28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3" t="s">
        <v>159</v>
      </c>
    </row>
    <row r="4" spans="4:16" x14ac:dyDescent="0.4">
      <c r="D4" s="3">
        <v>1</v>
      </c>
      <c r="E4" s="3">
        <v>0.1</v>
      </c>
      <c r="F4" s="3">
        <v>3.5000000000000003E-2</v>
      </c>
      <c r="G4" s="3">
        <v>2.3E-2</v>
      </c>
      <c r="H4" s="3"/>
      <c r="I4" s="3"/>
      <c r="J4" s="3">
        <v>3.8</v>
      </c>
      <c r="K4" s="3">
        <v>126.8</v>
      </c>
      <c r="L4" s="3">
        <v>125.8</v>
      </c>
      <c r="M4" s="3">
        <v>137</v>
      </c>
      <c r="N4" s="3">
        <v>-90</v>
      </c>
      <c r="O4" s="8">
        <f>SQRT((E4*10^-6)/(L4*10^-12))</f>
        <v>28.194193721730045</v>
      </c>
    </row>
    <row r="5" spans="4:16" x14ac:dyDescent="0.4">
      <c r="D5" s="3">
        <v>10</v>
      </c>
      <c r="E5" s="3">
        <v>0.11</v>
      </c>
      <c r="F5" s="3">
        <v>3.5000000000000003E-2</v>
      </c>
      <c r="G5" s="3">
        <v>0.19600000000000001</v>
      </c>
      <c r="H5" s="3"/>
      <c r="I5" s="3"/>
      <c r="J5" s="3"/>
      <c r="K5" s="3">
        <v>126.07</v>
      </c>
      <c r="L5" s="3">
        <v>125.21</v>
      </c>
      <c r="M5" s="3">
        <v>443</v>
      </c>
      <c r="N5" s="3">
        <v>-90</v>
      </c>
      <c r="O5" s="8">
        <f>SQRT((E5*10^-6)/(L5*10^-12))</f>
        <v>29.639906874792338</v>
      </c>
      <c r="P5" s="22">
        <f>(O5+O6)/2</f>
        <v>28.167491710973394</v>
      </c>
    </row>
    <row r="6" spans="4:16" x14ac:dyDescent="0.4">
      <c r="D6" s="3">
        <v>100</v>
      </c>
      <c r="E6" s="3">
        <v>8.8999999999999996E-2</v>
      </c>
      <c r="F6" s="3">
        <v>3.1E-2</v>
      </c>
      <c r="G6" s="3">
        <v>1.7549999999999999</v>
      </c>
      <c r="H6" s="3"/>
      <c r="I6" s="3"/>
      <c r="J6" s="3">
        <v>66.2</v>
      </c>
      <c r="K6" s="3">
        <v>125.6</v>
      </c>
      <c r="L6" s="3">
        <v>124.89</v>
      </c>
      <c r="M6" s="3">
        <v>1800</v>
      </c>
      <c r="N6" s="3">
        <v>-90</v>
      </c>
      <c r="O6" s="8">
        <f>SQRT((E6*10^-6)/(L6*10^-12))</f>
        <v>26.695076547154446</v>
      </c>
      <c r="P6" s="22"/>
    </row>
  </sheetData>
  <mergeCells count="1">
    <mergeCell ref="P5:P6"/>
  </mergeCells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899E-6F88-45D6-931F-045CE6FC17B5}">
  <dimension ref="A1:D178"/>
  <sheetViews>
    <sheetView showGridLines="0" showRowColHeaders="0" zoomScaleNormal="100" workbookViewId="0">
      <selection activeCell="L12" sqref="L12"/>
    </sheetView>
  </sheetViews>
  <sheetFormatPr defaultRowHeight="18.75" x14ac:dyDescent="0.4"/>
  <cols>
    <col min="1" max="1" width="9" style="14"/>
  </cols>
  <sheetData>
    <row r="1" spans="1:1" x14ac:dyDescent="0.4">
      <c r="A1" s="14" t="s">
        <v>29</v>
      </c>
    </row>
    <row r="2" spans="1:1" x14ac:dyDescent="0.4">
      <c r="A2" s="14" t="s">
        <v>30</v>
      </c>
    </row>
    <row r="3" spans="1:1" x14ac:dyDescent="0.4">
      <c r="A3" s="14" t="s">
        <v>31</v>
      </c>
    </row>
    <row r="4" spans="1:1" x14ac:dyDescent="0.4">
      <c r="A4" s="14" t="s">
        <v>32</v>
      </c>
    </row>
    <row r="5" spans="1:1" x14ac:dyDescent="0.4">
      <c r="A5" s="14" t="s">
        <v>33</v>
      </c>
    </row>
    <row r="6" spans="1:1" x14ac:dyDescent="0.4">
      <c r="A6" s="14" t="s">
        <v>34</v>
      </c>
    </row>
    <row r="7" spans="1:1" x14ac:dyDescent="0.4">
      <c r="A7" s="14" t="s">
        <v>35</v>
      </c>
    </row>
    <row r="8" spans="1:1" x14ac:dyDescent="0.4">
      <c r="A8" s="14" t="s">
        <v>36</v>
      </c>
    </row>
    <row r="9" spans="1:1" x14ac:dyDescent="0.4">
      <c r="A9" s="14" t="s">
        <v>37</v>
      </c>
    </row>
    <row r="10" spans="1:1" x14ac:dyDescent="0.4">
      <c r="A10" s="14" t="s">
        <v>30</v>
      </c>
    </row>
    <row r="11" spans="1:1" x14ac:dyDescent="0.4">
      <c r="A11" s="14" t="s">
        <v>38</v>
      </c>
    </row>
    <row r="12" spans="1:1" x14ac:dyDescent="0.4">
      <c r="A12" s="14" t="s">
        <v>39</v>
      </c>
    </row>
    <row r="13" spans="1:1" x14ac:dyDescent="0.4">
      <c r="A13" s="14" t="s">
        <v>30</v>
      </c>
    </row>
    <row r="14" spans="1:1" x14ac:dyDescent="0.4">
      <c r="A14" s="14" t="s">
        <v>40</v>
      </c>
    </row>
    <row r="15" spans="1:1" x14ac:dyDescent="0.4">
      <c r="A15" s="14" t="s">
        <v>41</v>
      </c>
    </row>
    <row r="16" spans="1:1" x14ac:dyDescent="0.4">
      <c r="A16" s="14" t="s">
        <v>42</v>
      </c>
    </row>
    <row r="17" spans="1:4" x14ac:dyDescent="0.4">
      <c r="A17" s="14" t="s">
        <v>30</v>
      </c>
    </row>
    <row r="18" spans="1:4" x14ac:dyDescent="0.4">
      <c r="A18" s="14" t="s">
        <v>43</v>
      </c>
    </row>
    <row r="19" spans="1:4" x14ac:dyDescent="0.4">
      <c r="A19" s="14" t="s">
        <v>44</v>
      </c>
    </row>
    <row r="20" spans="1:4" x14ac:dyDescent="0.4">
      <c r="A20" s="14" t="s">
        <v>45</v>
      </c>
    </row>
    <row r="21" spans="1:4" x14ac:dyDescent="0.4">
      <c r="A21" s="14" t="s">
        <v>46</v>
      </c>
    </row>
    <row r="22" spans="1:4" x14ac:dyDescent="0.4">
      <c r="A22" s="14" t="s">
        <v>47</v>
      </c>
    </row>
    <row r="23" spans="1:4" x14ac:dyDescent="0.4">
      <c r="A23" s="14" t="s">
        <v>30</v>
      </c>
    </row>
    <row r="24" spans="1:4" x14ac:dyDescent="0.4">
      <c r="A24" s="14" t="s">
        <v>48</v>
      </c>
    </row>
    <row r="25" spans="1:4" x14ac:dyDescent="0.4">
      <c r="A25" s="15" t="s">
        <v>49</v>
      </c>
      <c r="B25" s="16"/>
      <c r="C25" s="16"/>
      <c r="D25" s="16"/>
    </row>
    <row r="26" spans="1:4" x14ac:dyDescent="0.4">
      <c r="A26" s="17" t="s">
        <v>50</v>
      </c>
      <c r="B26" s="18"/>
      <c r="C26" s="18"/>
      <c r="D26" s="18"/>
    </row>
    <row r="27" spans="1:4" x14ac:dyDescent="0.4">
      <c r="A27" s="14" t="s">
        <v>51</v>
      </c>
    </row>
    <row r="28" spans="1:4" x14ac:dyDescent="0.4">
      <c r="A28" s="14" t="s">
        <v>52</v>
      </c>
    </row>
    <row r="29" spans="1:4" x14ac:dyDescent="0.4">
      <c r="A29" s="14" t="s">
        <v>53</v>
      </c>
    </row>
    <row r="30" spans="1:4" x14ac:dyDescent="0.4">
      <c r="A30" s="14" t="s">
        <v>30</v>
      </c>
    </row>
    <row r="31" spans="1:4" x14ac:dyDescent="0.4">
      <c r="A31" s="14" t="s">
        <v>54</v>
      </c>
    </row>
    <row r="32" spans="1:4" x14ac:dyDescent="0.4">
      <c r="A32" s="14" t="s">
        <v>55</v>
      </c>
    </row>
    <row r="33" spans="1:1" x14ac:dyDescent="0.4">
      <c r="A33" s="14" t="s">
        <v>56</v>
      </c>
    </row>
    <row r="34" spans="1:1" x14ac:dyDescent="0.4">
      <c r="A34" s="14" t="s">
        <v>57</v>
      </c>
    </row>
    <row r="35" spans="1:1" x14ac:dyDescent="0.4">
      <c r="A35" s="14" t="s">
        <v>58</v>
      </c>
    </row>
    <row r="36" spans="1:1" x14ac:dyDescent="0.4">
      <c r="A36" s="14" t="s">
        <v>59</v>
      </c>
    </row>
    <row r="37" spans="1:1" x14ac:dyDescent="0.4">
      <c r="A37" s="14" t="s">
        <v>60</v>
      </c>
    </row>
    <row r="38" spans="1:1" x14ac:dyDescent="0.4">
      <c r="A38" s="14" t="s">
        <v>61</v>
      </c>
    </row>
    <row r="39" spans="1:1" x14ac:dyDescent="0.4">
      <c r="A39" s="14" t="s">
        <v>62</v>
      </c>
    </row>
    <row r="40" spans="1:1" x14ac:dyDescent="0.4">
      <c r="A40" s="14" t="s">
        <v>30</v>
      </c>
    </row>
    <row r="41" spans="1:1" x14ac:dyDescent="0.4">
      <c r="A41" s="14" t="s">
        <v>63</v>
      </c>
    </row>
    <row r="42" spans="1:1" x14ac:dyDescent="0.4">
      <c r="A42" s="14" t="s">
        <v>64</v>
      </c>
    </row>
    <row r="43" spans="1:1" x14ac:dyDescent="0.4">
      <c r="A43" s="14" t="s">
        <v>65</v>
      </c>
    </row>
    <row r="44" spans="1:1" x14ac:dyDescent="0.4">
      <c r="A44" s="14" t="s">
        <v>66</v>
      </c>
    </row>
    <row r="45" spans="1:1" x14ac:dyDescent="0.4">
      <c r="A45" s="14" t="s">
        <v>67</v>
      </c>
    </row>
    <row r="46" spans="1:1" x14ac:dyDescent="0.4">
      <c r="A46" s="14" t="s">
        <v>68</v>
      </c>
    </row>
    <row r="47" spans="1:1" x14ac:dyDescent="0.4">
      <c r="A47" s="14" t="s">
        <v>69</v>
      </c>
    </row>
    <row r="48" spans="1:1" x14ac:dyDescent="0.4">
      <c r="A48" s="14" t="s">
        <v>70</v>
      </c>
    </row>
    <row r="49" spans="1:1" x14ac:dyDescent="0.4">
      <c r="A49" s="14" t="s">
        <v>71</v>
      </c>
    </row>
    <row r="50" spans="1:1" x14ac:dyDescent="0.4">
      <c r="A50" s="14" t="s">
        <v>72</v>
      </c>
    </row>
    <row r="51" spans="1:1" x14ac:dyDescent="0.4">
      <c r="A51" s="14" t="s">
        <v>73</v>
      </c>
    </row>
    <row r="52" spans="1:1" x14ac:dyDescent="0.4">
      <c r="A52" s="14" t="s">
        <v>74</v>
      </c>
    </row>
    <row r="53" spans="1:1" x14ac:dyDescent="0.4">
      <c r="A53" s="14" t="s">
        <v>69</v>
      </c>
    </row>
    <row r="54" spans="1:1" x14ac:dyDescent="0.4">
      <c r="A54" s="14" t="s">
        <v>70</v>
      </c>
    </row>
    <row r="55" spans="1:1" x14ac:dyDescent="0.4">
      <c r="A55" s="14" t="s">
        <v>75</v>
      </c>
    </row>
    <row r="56" spans="1:1" x14ac:dyDescent="0.4">
      <c r="A56" s="14" t="s">
        <v>76</v>
      </c>
    </row>
    <row r="57" spans="1:1" x14ac:dyDescent="0.4">
      <c r="A57" s="14" t="s">
        <v>73</v>
      </c>
    </row>
    <row r="58" spans="1:1" x14ac:dyDescent="0.4">
      <c r="A58" s="14" t="s">
        <v>77</v>
      </c>
    </row>
    <row r="59" spans="1:1" x14ac:dyDescent="0.4">
      <c r="A59" s="14" t="s">
        <v>69</v>
      </c>
    </row>
    <row r="60" spans="1:1" x14ac:dyDescent="0.4">
      <c r="A60" s="14" t="s">
        <v>70</v>
      </c>
    </row>
    <row r="61" spans="1:1" x14ac:dyDescent="0.4">
      <c r="A61" s="14" t="s">
        <v>78</v>
      </c>
    </row>
    <row r="62" spans="1:1" x14ac:dyDescent="0.4">
      <c r="A62" s="14" t="s">
        <v>76</v>
      </c>
    </row>
    <row r="63" spans="1:1" x14ac:dyDescent="0.4">
      <c r="A63" s="14" t="s">
        <v>73</v>
      </c>
    </row>
    <row r="64" spans="1:1" x14ac:dyDescent="0.4">
      <c r="A64" s="14" t="s">
        <v>79</v>
      </c>
    </row>
    <row r="65" spans="1:1" x14ac:dyDescent="0.4">
      <c r="A65" s="14" t="s">
        <v>69</v>
      </c>
    </row>
    <row r="66" spans="1:1" x14ac:dyDescent="0.4">
      <c r="A66" s="14" t="s">
        <v>70</v>
      </c>
    </row>
    <row r="67" spans="1:1" x14ac:dyDescent="0.4">
      <c r="A67" s="14" t="s">
        <v>80</v>
      </c>
    </row>
    <row r="68" spans="1:1" x14ac:dyDescent="0.4">
      <c r="A68" s="14" t="s">
        <v>81</v>
      </c>
    </row>
    <row r="69" spans="1:1" x14ac:dyDescent="0.4">
      <c r="A69" s="14" t="s">
        <v>73</v>
      </c>
    </row>
    <row r="70" spans="1:1" x14ac:dyDescent="0.4">
      <c r="A70" s="14" t="s">
        <v>82</v>
      </c>
    </row>
    <row r="71" spans="1:1" x14ac:dyDescent="0.4">
      <c r="A71" s="14" t="s">
        <v>69</v>
      </c>
    </row>
    <row r="72" spans="1:1" x14ac:dyDescent="0.4">
      <c r="A72" s="14" t="s">
        <v>70</v>
      </c>
    </row>
    <row r="73" spans="1:1" x14ac:dyDescent="0.4">
      <c r="A73" s="14" t="s">
        <v>80</v>
      </c>
    </row>
    <row r="74" spans="1:1" x14ac:dyDescent="0.4">
      <c r="A74" s="14" t="s">
        <v>83</v>
      </c>
    </row>
    <row r="75" spans="1:1" x14ac:dyDescent="0.4">
      <c r="A75" s="14" t="s">
        <v>73</v>
      </c>
    </row>
    <row r="76" spans="1:1" x14ac:dyDescent="0.4">
      <c r="A76" s="14" t="s">
        <v>84</v>
      </c>
    </row>
    <row r="77" spans="1:1" x14ac:dyDescent="0.4">
      <c r="A77" s="14" t="s">
        <v>69</v>
      </c>
    </row>
    <row r="78" spans="1:1" x14ac:dyDescent="0.4">
      <c r="A78" s="14" t="s">
        <v>70</v>
      </c>
    </row>
    <row r="79" spans="1:1" x14ac:dyDescent="0.4">
      <c r="A79" s="14" t="s">
        <v>85</v>
      </c>
    </row>
    <row r="80" spans="1:1" x14ac:dyDescent="0.4">
      <c r="A80" s="14" t="s">
        <v>86</v>
      </c>
    </row>
    <row r="81" spans="1:1" x14ac:dyDescent="0.4">
      <c r="A81" s="14" t="s">
        <v>73</v>
      </c>
    </row>
    <row r="82" spans="1:1" x14ac:dyDescent="0.4">
      <c r="A82" s="14" t="s">
        <v>87</v>
      </c>
    </row>
    <row r="83" spans="1:1" x14ac:dyDescent="0.4">
      <c r="A83" s="14" t="s">
        <v>69</v>
      </c>
    </row>
    <row r="84" spans="1:1" x14ac:dyDescent="0.4">
      <c r="A84" s="14" t="s">
        <v>70</v>
      </c>
    </row>
    <row r="85" spans="1:1" x14ac:dyDescent="0.4">
      <c r="A85" s="14" t="s">
        <v>88</v>
      </c>
    </row>
    <row r="86" spans="1:1" x14ac:dyDescent="0.4">
      <c r="A86" s="14" t="s">
        <v>86</v>
      </c>
    </row>
    <row r="87" spans="1:1" x14ac:dyDescent="0.4">
      <c r="A87" s="14" t="s">
        <v>73</v>
      </c>
    </row>
    <row r="88" spans="1:1" x14ac:dyDescent="0.4">
      <c r="A88" s="14" t="s">
        <v>89</v>
      </c>
    </row>
    <row r="89" spans="1:1" x14ac:dyDescent="0.4">
      <c r="A89" s="14" t="s">
        <v>69</v>
      </c>
    </row>
    <row r="90" spans="1:1" x14ac:dyDescent="0.4">
      <c r="A90" s="14" t="s">
        <v>70</v>
      </c>
    </row>
    <row r="91" spans="1:1" x14ac:dyDescent="0.4">
      <c r="A91" s="14" t="s">
        <v>90</v>
      </c>
    </row>
    <row r="92" spans="1:1" x14ac:dyDescent="0.4">
      <c r="A92" s="14" t="s">
        <v>91</v>
      </c>
    </row>
    <row r="93" spans="1:1" x14ac:dyDescent="0.4">
      <c r="A93" s="14" t="s">
        <v>73</v>
      </c>
    </row>
    <row r="94" spans="1:1" x14ac:dyDescent="0.4">
      <c r="A94" s="14" t="s">
        <v>92</v>
      </c>
    </row>
    <row r="95" spans="1:1" x14ac:dyDescent="0.4">
      <c r="A95" s="14" t="s">
        <v>93</v>
      </c>
    </row>
    <row r="96" spans="1:1" x14ac:dyDescent="0.4">
      <c r="A96" s="14" t="s">
        <v>94</v>
      </c>
    </row>
    <row r="97" spans="1:1" x14ac:dyDescent="0.4">
      <c r="A97" s="14" t="s">
        <v>95</v>
      </c>
    </row>
    <row r="98" spans="1:1" x14ac:dyDescent="0.4">
      <c r="A98" s="14" t="s">
        <v>96</v>
      </c>
    </row>
    <row r="99" spans="1:1" x14ac:dyDescent="0.4">
      <c r="A99" s="14" t="s">
        <v>70</v>
      </c>
    </row>
    <row r="100" spans="1:1" x14ac:dyDescent="0.4">
      <c r="A100" s="14" t="s">
        <v>97</v>
      </c>
    </row>
    <row r="101" spans="1:1" x14ac:dyDescent="0.4">
      <c r="A101" s="14" t="s">
        <v>98</v>
      </c>
    </row>
    <row r="102" spans="1:1" x14ac:dyDescent="0.4">
      <c r="A102" s="14" t="s">
        <v>99</v>
      </c>
    </row>
    <row r="103" spans="1:1" x14ac:dyDescent="0.4">
      <c r="A103" s="14" t="s">
        <v>73</v>
      </c>
    </row>
    <row r="104" spans="1:1" x14ac:dyDescent="0.4">
      <c r="A104" s="14" t="s">
        <v>30</v>
      </c>
    </row>
    <row r="105" spans="1:1" x14ac:dyDescent="0.4">
      <c r="A105" s="14" t="s">
        <v>100</v>
      </c>
    </row>
    <row r="106" spans="1:1" x14ac:dyDescent="0.4">
      <c r="A106" s="14" t="s">
        <v>101</v>
      </c>
    </row>
    <row r="107" spans="1:1" x14ac:dyDescent="0.4">
      <c r="A107" s="14" t="s">
        <v>102</v>
      </c>
    </row>
    <row r="108" spans="1:1" x14ac:dyDescent="0.4">
      <c r="A108" s="14" t="s">
        <v>103</v>
      </c>
    </row>
    <row r="109" spans="1:1" x14ac:dyDescent="0.4">
      <c r="A109" s="14" t="s">
        <v>104</v>
      </c>
    </row>
    <row r="110" spans="1:1" x14ac:dyDescent="0.4">
      <c r="A110" s="14" t="s">
        <v>105</v>
      </c>
    </row>
    <row r="111" spans="1:1" x14ac:dyDescent="0.4">
      <c r="A111" s="14" t="s">
        <v>106</v>
      </c>
    </row>
    <row r="112" spans="1:1" x14ac:dyDescent="0.4">
      <c r="A112" s="14" t="s">
        <v>107</v>
      </c>
    </row>
    <row r="113" spans="1:1" x14ac:dyDescent="0.4">
      <c r="A113" s="14" t="s">
        <v>108</v>
      </c>
    </row>
    <row r="114" spans="1:1" x14ac:dyDescent="0.4">
      <c r="A114" s="14" t="s">
        <v>109</v>
      </c>
    </row>
    <row r="115" spans="1:1" x14ac:dyDescent="0.4">
      <c r="A115" s="14" t="s">
        <v>110</v>
      </c>
    </row>
    <row r="116" spans="1:1" x14ac:dyDescent="0.4">
      <c r="A116" s="14" t="s">
        <v>111</v>
      </c>
    </row>
    <row r="117" spans="1:1" x14ac:dyDescent="0.4">
      <c r="A117" s="14" t="s">
        <v>112</v>
      </c>
    </row>
    <row r="118" spans="1:1" x14ac:dyDescent="0.4">
      <c r="A118" s="14" t="s">
        <v>113</v>
      </c>
    </row>
    <row r="119" spans="1:1" x14ac:dyDescent="0.4">
      <c r="A119" s="14" t="s">
        <v>114</v>
      </c>
    </row>
    <row r="120" spans="1:1" x14ac:dyDescent="0.4">
      <c r="A120" s="14" t="s">
        <v>73</v>
      </c>
    </row>
    <row r="121" spans="1:1" x14ac:dyDescent="0.4">
      <c r="A121" s="14" t="s">
        <v>115</v>
      </c>
    </row>
    <row r="122" spans="1:1" x14ac:dyDescent="0.4">
      <c r="A122" s="14" t="s">
        <v>116</v>
      </c>
    </row>
    <row r="123" spans="1:1" x14ac:dyDescent="0.4">
      <c r="A123" s="14" t="s">
        <v>117</v>
      </c>
    </row>
    <row r="124" spans="1:1" x14ac:dyDescent="0.4">
      <c r="A124" s="14" t="s">
        <v>104</v>
      </c>
    </row>
    <row r="125" spans="1:1" x14ac:dyDescent="0.4">
      <c r="A125" s="14" t="s">
        <v>105</v>
      </c>
    </row>
    <row r="126" spans="1:1" x14ac:dyDescent="0.4">
      <c r="A126" s="14" t="s">
        <v>106</v>
      </c>
    </row>
    <row r="127" spans="1:1" x14ac:dyDescent="0.4">
      <c r="A127" s="14" t="s">
        <v>118</v>
      </c>
    </row>
    <row r="128" spans="1:1" x14ac:dyDescent="0.4">
      <c r="A128" s="14" t="s">
        <v>108</v>
      </c>
    </row>
    <row r="129" spans="1:1" x14ac:dyDescent="0.4">
      <c r="A129" s="14" t="s">
        <v>109</v>
      </c>
    </row>
    <row r="130" spans="1:1" x14ac:dyDescent="0.4">
      <c r="A130" s="14" t="s">
        <v>110</v>
      </c>
    </row>
    <row r="131" spans="1:1" x14ac:dyDescent="0.4">
      <c r="A131" s="14" t="s">
        <v>119</v>
      </c>
    </row>
    <row r="132" spans="1:1" x14ac:dyDescent="0.4">
      <c r="A132" s="14" t="s">
        <v>120</v>
      </c>
    </row>
    <row r="133" spans="1:1" x14ac:dyDescent="0.4">
      <c r="A133" s="14" t="s">
        <v>121</v>
      </c>
    </row>
    <row r="134" spans="1:1" x14ac:dyDescent="0.4">
      <c r="A134" s="14" t="s">
        <v>122</v>
      </c>
    </row>
    <row r="135" spans="1:1" x14ac:dyDescent="0.4">
      <c r="A135" s="14" t="s">
        <v>73</v>
      </c>
    </row>
    <row r="136" spans="1:1" x14ac:dyDescent="0.4">
      <c r="A136" s="14" t="s">
        <v>30</v>
      </c>
    </row>
    <row r="137" spans="1:1" x14ac:dyDescent="0.4">
      <c r="A137" s="14" t="s">
        <v>123</v>
      </c>
    </row>
    <row r="138" spans="1:1" x14ac:dyDescent="0.4">
      <c r="A138" s="14" t="s">
        <v>124</v>
      </c>
    </row>
    <row r="139" spans="1:1" x14ac:dyDescent="0.4">
      <c r="A139" s="14" t="s">
        <v>30</v>
      </c>
    </row>
    <row r="140" spans="1:1" x14ac:dyDescent="0.4">
      <c r="A140" s="14" t="s">
        <v>125</v>
      </c>
    </row>
    <row r="141" spans="1:1" x14ac:dyDescent="0.4">
      <c r="A141" s="14" t="s">
        <v>126</v>
      </c>
    </row>
    <row r="142" spans="1:1" x14ac:dyDescent="0.4">
      <c r="A142" s="14" t="s">
        <v>127</v>
      </c>
    </row>
    <row r="143" spans="1:1" x14ac:dyDescent="0.4">
      <c r="A143" s="14" t="s">
        <v>128</v>
      </c>
    </row>
    <row r="144" spans="1:1" x14ac:dyDescent="0.4">
      <c r="A144" s="14" t="s">
        <v>129</v>
      </c>
    </row>
    <row r="145" spans="1:1" x14ac:dyDescent="0.4">
      <c r="A145" s="14" t="s">
        <v>130</v>
      </c>
    </row>
    <row r="146" spans="1:1" x14ac:dyDescent="0.4">
      <c r="A146" s="14" t="s">
        <v>73</v>
      </c>
    </row>
    <row r="147" spans="1:1" x14ac:dyDescent="0.4">
      <c r="A147" s="14" t="s">
        <v>30</v>
      </c>
    </row>
    <row r="148" spans="1:1" x14ac:dyDescent="0.4">
      <c r="A148" s="14" t="s">
        <v>131</v>
      </c>
    </row>
    <row r="149" spans="1:1" x14ac:dyDescent="0.4">
      <c r="A149" s="14" t="s">
        <v>132</v>
      </c>
    </row>
    <row r="150" spans="1:1" x14ac:dyDescent="0.4">
      <c r="A150" s="14" t="s">
        <v>133</v>
      </c>
    </row>
    <row r="151" spans="1:1" x14ac:dyDescent="0.4">
      <c r="A151" s="14" t="s">
        <v>134</v>
      </c>
    </row>
    <row r="152" spans="1:1" x14ac:dyDescent="0.4">
      <c r="A152" s="14" t="s">
        <v>135</v>
      </c>
    </row>
    <row r="153" spans="1:1" x14ac:dyDescent="0.4">
      <c r="A153" s="14" t="s">
        <v>73</v>
      </c>
    </row>
    <row r="154" spans="1:1" x14ac:dyDescent="0.4">
      <c r="A154" s="14" t="s">
        <v>136</v>
      </c>
    </row>
    <row r="155" spans="1:1" x14ac:dyDescent="0.4">
      <c r="A155" s="14" t="s">
        <v>137</v>
      </c>
    </row>
    <row r="156" spans="1:1" x14ac:dyDescent="0.4">
      <c r="A156" s="14" t="s">
        <v>138</v>
      </c>
    </row>
    <row r="157" spans="1:1" x14ac:dyDescent="0.4">
      <c r="A157" s="14" t="s">
        <v>73</v>
      </c>
    </row>
    <row r="158" spans="1:1" x14ac:dyDescent="0.4">
      <c r="A158" s="14" t="s">
        <v>139</v>
      </c>
    </row>
    <row r="159" spans="1:1" x14ac:dyDescent="0.4">
      <c r="A159" s="14" t="s">
        <v>140</v>
      </c>
    </row>
    <row r="160" spans="1:1" x14ac:dyDescent="0.4">
      <c r="A160" s="14" t="s">
        <v>141</v>
      </c>
    </row>
    <row r="161" spans="1:1" x14ac:dyDescent="0.4">
      <c r="A161" s="14" t="s">
        <v>128</v>
      </c>
    </row>
    <row r="162" spans="1:1" x14ac:dyDescent="0.4">
      <c r="A162" s="14" t="s">
        <v>142</v>
      </c>
    </row>
    <row r="163" spans="1:1" x14ac:dyDescent="0.4">
      <c r="A163" s="14" t="s">
        <v>73</v>
      </c>
    </row>
    <row r="164" spans="1:1" x14ac:dyDescent="0.4">
      <c r="A164" s="14" t="s">
        <v>143</v>
      </c>
    </row>
    <row r="165" spans="1:1" x14ac:dyDescent="0.4">
      <c r="A165" s="14" t="s">
        <v>144</v>
      </c>
    </row>
    <row r="166" spans="1:1" x14ac:dyDescent="0.4">
      <c r="A166" s="14" t="s">
        <v>145</v>
      </c>
    </row>
    <row r="167" spans="1:1" x14ac:dyDescent="0.4">
      <c r="A167" s="14" t="s">
        <v>146</v>
      </c>
    </row>
    <row r="168" spans="1:1" x14ac:dyDescent="0.4">
      <c r="A168" s="14" t="s">
        <v>147</v>
      </c>
    </row>
    <row r="169" spans="1:1" x14ac:dyDescent="0.4">
      <c r="A169" s="14" t="s">
        <v>148</v>
      </c>
    </row>
    <row r="170" spans="1:1" x14ac:dyDescent="0.4">
      <c r="A170" s="14" t="s">
        <v>149</v>
      </c>
    </row>
    <row r="171" spans="1:1" x14ac:dyDescent="0.4">
      <c r="A171" s="14" t="s">
        <v>150</v>
      </c>
    </row>
    <row r="172" spans="1:1" x14ac:dyDescent="0.4">
      <c r="A172" s="14" t="s">
        <v>151</v>
      </c>
    </row>
    <row r="173" spans="1:1" x14ac:dyDescent="0.4">
      <c r="A173" s="14" t="s">
        <v>152</v>
      </c>
    </row>
    <row r="174" spans="1:1" x14ac:dyDescent="0.4">
      <c r="A174" s="14" t="s">
        <v>153</v>
      </c>
    </row>
    <row r="175" spans="1:1" x14ac:dyDescent="0.4">
      <c r="A175" s="14" t="s">
        <v>73</v>
      </c>
    </row>
    <row r="176" spans="1:1" x14ac:dyDescent="0.4">
      <c r="A176" s="14" t="s">
        <v>154</v>
      </c>
    </row>
    <row r="177" spans="1:1" x14ac:dyDescent="0.4">
      <c r="A177" s="14" t="s">
        <v>155</v>
      </c>
    </row>
    <row r="178" spans="1:1" x14ac:dyDescent="0.4">
      <c r="A178" s="14" t="s">
        <v>156</v>
      </c>
    </row>
  </sheetData>
  <phoneticPr fontId="18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2CFA-1DB4-47F9-B5E8-81F37B13F169}">
  <dimension ref="D4:I8"/>
  <sheetViews>
    <sheetView showGridLines="0" tabSelected="1" workbookViewId="0">
      <selection activeCell="M11" sqref="M11"/>
    </sheetView>
  </sheetViews>
  <sheetFormatPr defaultRowHeight="18.75" x14ac:dyDescent="0.4"/>
  <cols>
    <col min="4" max="4" width="11.25" style="12" bestFit="1" customWidth="1"/>
    <col min="5" max="5" width="10.5" style="12" customWidth="1"/>
    <col min="6" max="6" width="15.875" style="12" bestFit="1" customWidth="1"/>
    <col min="7" max="7" width="11.375" style="12" bestFit="1" customWidth="1"/>
    <col min="8" max="8" width="16" style="12" bestFit="1" customWidth="1"/>
    <col min="9" max="9" width="33.125" bestFit="1" customWidth="1"/>
  </cols>
  <sheetData>
    <row r="4" spans="4:9" s="12" customFormat="1" ht="20.25" x14ac:dyDescent="0.4">
      <c r="D4" s="21" t="s">
        <v>160</v>
      </c>
      <c r="E4" s="21" t="s">
        <v>161</v>
      </c>
      <c r="F4" s="21" t="s">
        <v>166</v>
      </c>
      <c r="G4" s="21" t="s">
        <v>175</v>
      </c>
      <c r="H4" s="21" t="s">
        <v>176</v>
      </c>
      <c r="I4" s="21" t="s">
        <v>168</v>
      </c>
    </row>
    <row r="5" spans="4:9" ht="56.25" x14ac:dyDescent="0.4">
      <c r="D5" s="20" t="s">
        <v>162</v>
      </c>
      <c r="E5" s="20" t="s">
        <v>164</v>
      </c>
      <c r="F5" s="19" t="s">
        <v>167</v>
      </c>
      <c r="G5" s="19">
        <v>28</v>
      </c>
      <c r="H5" s="19">
        <v>29</v>
      </c>
      <c r="I5" s="19" t="s">
        <v>169</v>
      </c>
    </row>
    <row r="6" spans="4:9" ht="56.25" x14ac:dyDescent="0.4">
      <c r="D6" s="20" t="s">
        <v>162</v>
      </c>
      <c r="E6" s="20" t="s">
        <v>165</v>
      </c>
      <c r="F6" s="19" t="s">
        <v>167</v>
      </c>
      <c r="G6" s="19">
        <v>45</v>
      </c>
      <c r="H6" s="19">
        <v>47</v>
      </c>
      <c r="I6" s="19" t="s">
        <v>177</v>
      </c>
    </row>
    <row r="7" spans="4:9" ht="56.25" x14ac:dyDescent="0.4">
      <c r="D7" s="20" t="s">
        <v>163</v>
      </c>
      <c r="E7" s="20" t="s">
        <v>165</v>
      </c>
      <c r="F7" s="19" t="s">
        <v>167</v>
      </c>
      <c r="G7" s="19">
        <v>44</v>
      </c>
      <c r="H7" s="19">
        <v>46</v>
      </c>
      <c r="I7" s="19" t="s">
        <v>170</v>
      </c>
    </row>
    <row r="8" spans="4:9" ht="20.25" x14ac:dyDescent="0.4">
      <c r="D8" s="19" t="s">
        <v>171</v>
      </c>
      <c r="E8" s="19" t="s">
        <v>172</v>
      </c>
      <c r="F8" s="19" t="s">
        <v>174</v>
      </c>
      <c r="G8" s="19">
        <v>50.5</v>
      </c>
      <c r="H8" s="19">
        <v>50</v>
      </c>
      <c r="I8" s="19" t="s">
        <v>173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Geometry</vt:lpstr>
      <vt:lpstr>Discretization</vt:lpstr>
      <vt:lpstr>RAW BEM SOLUTION DATA</vt:lpstr>
      <vt:lpstr>ANALYSIS</vt:lpstr>
      <vt:lpstr>Experment</vt:lpstr>
      <vt:lpstr>Input Data Creating Code 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2022-12-28T12:19:12Z</dcterms:created>
  <dcterms:modified xsi:type="dcterms:W3CDTF">2022-12-30T12:06:13Z</dcterms:modified>
</cp:coreProperties>
</file>