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Experiment\"/>
    </mc:Choice>
  </mc:AlternateContent>
  <xr:revisionPtr revIDLastSave="0" documentId="13_ncr:1_{FD1327E3-E8AA-4F7F-A4A0-7BA93F467D8F}" xr6:coauthVersionLast="47" xr6:coauthVersionMax="47" xr10:uidLastSave="{00000000-0000-0000-0000-000000000000}"/>
  <bookViews>
    <workbookView xWindow="2415" yWindow="1530" windowWidth="22410" windowHeight="12960" xr2:uid="{00000000-000D-0000-FFFF-FFFF00000000}"/>
  </bookViews>
  <sheets>
    <sheet name="aa600-9p5-1p02close" sheetId="1" r:id="rId1"/>
    <sheet name="summ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2" l="1"/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J3" i="1"/>
  <c r="I3" i="1"/>
  <c r="F7" i="2" l="1"/>
  <c r="F6" i="2"/>
  <c r="G5" i="2"/>
  <c r="F5" i="2"/>
  <c r="G4" i="2"/>
  <c r="F4" i="2"/>
  <c r="F4" i="1"/>
  <c r="F5" i="1"/>
  <c r="F6" i="1"/>
  <c r="F7" i="1"/>
  <c r="F8" i="1"/>
  <c r="F9" i="1"/>
  <c r="H9" i="1" s="1"/>
  <c r="F10" i="1"/>
  <c r="F11" i="1"/>
  <c r="G11" i="1" s="1"/>
  <c r="F12" i="1"/>
  <c r="F13" i="1"/>
  <c r="F14" i="1"/>
  <c r="F15" i="1"/>
  <c r="F16" i="1"/>
  <c r="F17" i="1"/>
  <c r="H17" i="1" s="1"/>
  <c r="F18" i="1"/>
  <c r="F19" i="1"/>
  <c r="G19" i="1" s="1"/>
  <c r="F20" i="1"/>
  <c r="F21" i="1"/>
  <c r="F22" i="1"/>
  <c r="F23" i="1"/>
  <c r="F24" i="1"/>
  <c r="F25" i="1"/>
  <c r="H25" i="1" s="1"/>
  <c r="F26" i="1"/>
  <c r="F27" i="1"/>
  <c r="G27" i="1" s="1"/>
  <c r="F28" i="1"/>
  <c r="F29" i="1"/>
  <c r="F30" i="1"/>
  <c r="F31" i="1"/>
  <c r="F32" i="1"/>
  <c r="F33" i="1"/>
  <c r="H33" i="1" s="1"/>
  <c r="F34" i="1"/>
  <c r="F35" i="1"/>
  <c r="G35" i="1" s="1"/>
  <c r="F36" i="1"/>
  <c r="F37" i="1"/>
  <c r="F38" i="1"/>
  <c r="F39" i="1"/>
  <c r="H39" i="1" s="1"/>
  <c r="F40" i="1"/>
  <c r="F41" i="1"/>
  <c r="H41" i="1" s="1"/>
  <c r="F42" i="1"/>
  <c r="F43" i="1"/>
  <c r="G43" i="1" s="1"/>
  <c r="F44" i="1"/>
  <c r="F45" i="1"/>
  <c r="F46" i="1"/>
  <c r="F47" i="1"/>
  <c r="H47" i="1" s="1"/>
  <c r="F48" i="1"/>
  <c r="F49" i="1"/>
  <c r="H49" i="1" s="1"/>
  <c r="F50" i="1"/>
  <c r="F51" i="1"/>
  <c r="G51" i="1" s="1"/>
  <c r="F52" i="1"/>
  <c r="F53" i="1"/>
  <c r="F54" i="1"/>
  <c r="F55" i="1"/>
  <c r="H55" i="1" s="1"/>
  <c r="F56" i="1"/>
  <c r="F57" i="1"/>
  <c r="H57" i="1" s="1"/>
  <c r="F58" i="1"/>
  <c r="F59" i="1"/>
  <c r="G59" i="1" s="1"/>
  <c r="F60" i="1"/>
  <c r="F61" i="1"/>
  <c r="F62" i="1"/>
  <c r="F63" i="1"/>
  <c r="H63" i="1" s="1"/>
  <c r="F64" i="1"/>
  <c r="H64" i="1" s="1"/>
  <c r="F65" i="1"/>
  <c r="H65" i="1" s="1"/>
  <c r="F66" i="1"/>
  <c r="F67" i="1"/>
  <c r="G67" i="1" s="1"/>
  <c r="F68" i="1"/>
  <c r="F69" i="1"/>
  <c r="F70" i="1"/>
  <c r="F71" i="1"/>
  <c r="H71" i="1" s="1"/>
  <c r="F72" i="1"/>
  <c r="H72" i="1" s="1"/>
  <c r="F73" i="1"/>
  <c r="H73" i="1" s="1"/>
  <c r="F74" i="1"/>
  <c r="F75" i="1"/>
  <c r="G75" i="1" s="1"/>
  <c r="F76" i="1"/>
  <c r="F77" i="1"/>
  <c r="H77" i="1" s="1"/>
  <c r="F78" i="1"/>
  <c r="F79" i="1"/>
  <c r="H79" i="1" s="1"/>
  <c r="F80" i="1"/>
  <c r="H80" i="1" s="1"/>
  <c r="F81" i="1"/>
  <c r="H81" i="1" s="1"/>
  <c r="F82" i="1"/>
  <c r="H82" i="1" s="1"/>
  <c r="F83" i="1"/>
  <c r="G83" i="1" s="1"/>
  <c r="F84" i="1"/>
  <c r="H84" i="1" s="1"/>
  <c r="F85" i="1"/>
  <c r="H85" i="1" s="1"/>
  <c r="F86" i="1"/>
  <c r="H86" i="1" s="1"/>
  <c r="F87" i="1"/>
  <c r="H87" i="1" s="1"/>
  <c r="F88" i="1"/>
  <c r="H88" i="1" s="1"/>
  <c r="F89" i="1"/>
  <c r="H89" i="1" s="1"/>
  <c r="F90" i="1"/>
  <c r="H90" i="1" s="1"/>
  <c r="F91" i="1"/>
  <c r="G91" i="1" s="1"/>
  <c r="F92" i="1"/>
  <c r="H92" i="1" s="1"/>
  <c r="F93" i="1"/>
  <c r="H93" i="1" s="1"/>
  <c r="F94" i="1"/>
  <c r="H94" i="1" s="1"/>
  <c r="F95" i="1"/>
  <c r="H95" i="1" s="1"/>
  <c r="F96" i="1"/>
  <c r="H96" i="1" s="1"/>
  <c r="F97" i="1"/>
  <c r="H97" i="1" s="1"/>
  <c r="F98" i="1"/>
  <c r="H98" i="1" s="1"/>
  <c r="F99" i="1"/>
  <c r="G99" i="1" s="1"/>
  <c r="F100" i="1"/>
  <c r="H100" i="1" s="1"/>
  <c r="F101" i="1"/>
  <c r="H101" i="1" s="1"/>
  <c r="F102" i="1"/>
  <c r="H102" i="1" s="1"/>
  <c r="F103" i="1"/>
  <c r="H103" i="1" s="1"/>
  <c r="F104" i="1"/>
  <c r="H104" i="1" s="1"/>
  <c r="F105" i="1"/>
  <c r="H105" i="1" s="1"/>
  <c r="F106" i="1"/>
  <c r="H106" i="1" s="1"/>
  <c r="F107" i="1"/>
  <c r="G107" i="1" s="1"/>
  <c r="F108" i="1"/>
  <c r="H108" i="1" s="1"/>
  <c r="F109" i="1"/>
  <c r="H109" i="1" s="1"/>
  <c r="F110" i="1"/>
  <c r="H110" i="1" s="1"/>
  <c r="F111" i="1"/>
  <c r="H111" i="1" s="1"/>
  <c r="F112" i="1"/>
  <c r="H112" i="1" s="1"/>
  <c r="F113" i="1"/>
  <c r="H113" i="1" s="1"/>
  <c r="F114" i="1"/>
  <c r="H114" i="1" s="1"/>
  <c r="F115" i="1"/>
  <c r="G115" i="1" s="1"/>
  <c r="F116" i="1"/>
  <c r="H116" i="1" s="1"/>
  <c r="F117" i="1"/>
  <c r="H117" i="1" s="1"/>
  <c r="F118" i="1"/>
  <c r="H118" i="1" s="1"/>
  <c r="F119" i="1"/>
  <c r="H119" i="1" s="1"/>
  <c r="F120" i="1"/>
  <c r="H120" i="1" s="1"/>
  <c r="F121" i="1"/>
  <c r="H121" i="1" s="1"/>
  <c r="F122" i="1"/>
  <c r="H122" i="1" s="1"/>
  <c r="F123" i="1"/>
  <c r="H123" i="1" s="1"/>
  <c r="F124" i="1"/>
  <c r="H124" i="1" s="1"/>
  <c r="F125" i="1"/>
  <c r="H125" i="1" s="1"/>
  <c r="F126" i="1"/>
  <c r="H126" i="1" s="1"/>
  <c r="F127" i="1"/>
  <c r="H127" i="1" s="1"/>
  <c r="F128" i="1"/>
  <c r="H128" i="1" s="1"/>
  <c r="F129" i="1"/>
  <c r="H129" i="1" s="1"/>
  <c r="F130" i="1"/>
  <c r="H130" i="1" s="1"/>
  <c r="F131" i="1"/>
  <c r="G131" i="1" s="1"/>
  <c r="F132" i="1"/>
  <c r="H132" i="1" s="1"/>
  <c r="F133" i="1"/>
  <c r="H133" i="1" s="1"/>
  <c r="F134" i="1"/>
  <c r="H134" i="1" s="1"/>
  <c r="F135" i="1"/>
  <c r="H135" i="1" s="1"/>
  <c r="F136" i="1"/>
  <c r="H136" i="1" s="1"/>
  <c r="F137" i="1"/>
  <c r="H137" i="1" s="1"/>
  <c r="F138" i="1"/>
  <c r="H138" i="1" s="1"/>
  <c r="F139" i="1"/>
  <c r="G139" i="1" s="1"/>
  <c r="F140" i="1"/>
  <c r="H140" i="1" s="1"/>
  <c r="F141" i="1"/>
  <c r="H141" i="1" s="1"/>
  <c r="F142" i="1"/>
  <c r="H142" i="1" s="1"/>
  <c r="F143" i="1"/>
  <c r="H143" i="1" s="1"/>
  <c r="F144" i="1"/>
  <c r="H144" i="1" s="1"/>
  <c r="F145" i="1"/>
  <c r="H145" i="1" s="1"/>
  <c r="F146" i="1"/>
  <c r="H146" i="1" s="1"/>
  <c r="F147" i="1"/>
  <c r="G147" i="1" s="1"/>
  <c r="F148" i="1"/>
  <c r="H148" i="1" s="1"/>
  <c r="F149" i="1"/>
  <c r="H149" i="1" s="1"/>
  <c r="F150" i="1"/>
  <c r="H150" i="1" s="1"/>
  <c r="F151" i="1"/>
  <c r="H151" i="1" s="1"/>
  <c r="F152" i="1"/>
  <c r="H152" i="1" s="1"/>
  <c r="F153" i="1"/>
  <c r="H153" i="1" s="1"/>
  <c r="F154" i="1"/>
  <c r="H154" i="1" s="1"/>
  <c r="F155" i="1"/>
  <c r="G155" i="1" s="1"/>
  <c r="F156" i="1"/>
  <c r="H156" i="1" s="1"/>
  <c r="F157" i="1"/>
  <c r="H157" i="1" s="1"/>
  <c r="F158" i="1"/>
  <c r="H158" i="1" s="1"/>
  <c r="F159" i="1"/>
  <c r="H159" i="1" s="1"/>
  <c r="F160" i="1"/>
  <c r="H160" i="1" s="1"/>
  <c r="F161" i="1"/>
  <c r="H161" i="1" s="1"/>
  <c r="F162" i="1"/>
  <c r="H162" i="1" s="1"/>
  <c r="F163" i="1"/>
  <c r="G163" i="1" s="1"/>
  <c r="F164" i="1"/>
  <c r="H164" i="1" s="1"/>
  <c r="F165" i="1"/>
  <c r="H165" i="1" s="1"/>
  <c r="F166" i="1"/>
  <c r="H166" i="1" s="1"/>
  <c r="F167" i="1"/>
  <c r="H167" i="1" s="1"/>
  <c r="F168" i="1"/>
  <c r="H168" i="1" s="1"/>
  <c r="F169" i="1"/>
  <c r="H169" i="1" s="1"/>
  <c r="F170" i="1"/>
  <c r="H170" i="1" s="1"/>
  <c r="F171" i="1"/>
  <c r="G171" i="1" s="1"/>
  <c r="F172" i="1"/>
  <c r="H172" i="1" s="1"/>
  <c r="F173" i="1"/>
  <c r="H173" i="1" s="1"/>
  <c r="F174" i="1"/>
  <c r="H174" i="1" s="1"/>
  <c r="F175" i="1"/>
  <c r="H175" i="1" s="1"/>
  <c r="F176" i="1"/>
  <c r="H176" i="1" s="1"/>
  <c r="F177" i="1"/>
  <c r="H177" i="1" s="1"/>
  <c r="F178" i="1"/>
  <c r="H178" i="1" s="1"/>
  <c r="F179" i="1"/>
  <c r="G179" i="1" s="1"/>
  <c r="F180" i="1"/>
  <c r="H180" i="1" s="1"/>
  <c r="F181" i="1"/>
  <c r="H181" i="1" s="1"/>
  <c r="F182" i="1"/>
  <c r="H182" i="1" s="1"/>
  <c r="F183" i="1"/>
  <c r="H183" i="1" s="1"/>
  <c r="F184" i="1"/>
  <c r="H184" i="1" s="1"/>
  <c r="F185" i="1"/>
  <c r="H185" i="1" s="1"/>
  <c r="F186" i="1"/>
  <c r="H186" i="1" s="1"/>
  <c r="F187" i="1"/>
  <c r="H187" i="1" s="1"/>
  <c r="F188" i="1"/>
  <c r="H188" i="1" s="1"/>
  <c r="F189" i="1"/>
  <c r="H189" i="1" s="1"/>
  <c r="F190" i="1"/>
  <c r="H190" i="1" s="1"/>
  <c r="F191" i="1"/>
  <c r="H191" i="1" s="1"/>
  <c r="F192" i="1"/>
  <c r="H192" i="1" s="1"/>
  <c r="F193" i="1"/>
  <c r="H193" i="1" s="1"/>
  <c r="F194" i="1"/>
  <c r="H194" i="1" s="1"/>
  <c r="F195" i="1"/>
  <c r="G195" i="1" s="1"/>
  <c r="F196" i="1"/>
  <c r="H196" i="1" s="1"/>
  <c r="F197" i="1"/>
  <c r="H197" i="1" s="1"/>
  <c r="F198" i="1"/>
  <c r="H198" i="1" s="1"/>
  <c r="F199" i="1"/>
  <c r="H199" i="1" s="1"/>
  <c r="F200" i="1"/>
  <c r="H200" i="1" s="1"/>
  <c r="F201" i="1"/>
  <c r="H201" i="1" s="1"/>
  <c r="F202" i="1"/>
  <c r="H202" i="1" s="1"/>
  <c r="F203" i="1"/>
  <c r="G203" i="1" s="1"/>
  <c r="F3" i="1"/>
  <c r="G3" i="1" l="1"/>
  <c r="H3" i="1"/>
  <c r="G178" i="1"/>
  <c r="G114" i="1"/>
  <c r="G170" i="1"/>
  <c r="G106" i="1"/>
  <c r="G162" i="1"/>
  <c r="G98" i="1"/>
  <c r="G154" i="1"/>
  <c r="G90" i="1"/>
  <c r="G146" i="1"/>
  <c r="G82" i="1"/>
  <c r="G202" i="1"/>
  <c r="G138" i="1"/>
  <c r="G39" i="1"/>
  <c r="G194" i="1"/>
  <c r="G130" i="1"/>
  <c r="H115" i="1"/>
  <c r="G186" i="1"/>
  <c r="G122" i="1"/>
  <c r="H51" i="1"/>
  <c r="G65" i="1"/>
  <c r="H179" i="1"/>
  <c r="H56" i="1"/>
  <c r="G56" i="1"/>
  <c r="H48" i="1"/>
  <c r="G48" i="1"/>
  <c r="H40" i="1"/>
  <c r="G40" i="1"/>
  <c r="H32" i="1"/>
  <c r="G32" i="1"/>
  <c r="H24" i="1"/>
  <c r="G24" i="1"/>
  <c r="H16" i="1"/>
  <c r="G16" i="1"/>
  <c r="H8" i="1"/>
  <c r="G8" i="1"/>
  <c r="G201" i="1"/>
  <c r="G193" i="1"/>
  <c r="G185" i="1"/>
  <c r="G177" i="1"/>
  <c r="G169" i="1"/>
  <c r="G161" i="1"/>
  <c r="G153" i="1"/>
  <c r="G145" i="1"/>
  <c r="G137" i="1"/>
  <c r="G129" i="1"/>
  <c r="G121" i="1"/>
  <c r="G113" i="1"/>
  <c r="G105" i="1"/>
  <c r="G97" i="1"/>
  <c r="G89" i="1"/>
  <c r="G81" i="1"/>
  <c r="G64" i="1"/>
  <c r="G33" i="1"/>
  <c r="H171" i="1"/>
  <c r="H107" i="1"/>
  <c r="H43" i="1"/>
  <c r="H31" i="1"/>
  <c r="G31" i="1"/>
  <c r="H23" i="1"/>
  <c r="G23" i="1"/>
  <c r="H15" i="1"/>
  <c r="G15" i="1"/>
  <c r="H7" i="1"/>
  <c r="G7" i="1"/>
  <c r="G200" i="1"/>
  <c r="G192" i="1"/>
  <c r="G184" i="1"/>
  <c r="G176" i="1"/>
  <c r="G168" i="1"/>
  <c r="G160" i="1"/>
  <c r="G152" i="1"/>
  <c r="G144" i="1"/>
  <c r="G136" i="1"/>
  <c r="G128" i="1"/>
  <c r="G120" i="1"/>
  <c r="G112" i="1"/>
  <c r="G104" i="1"/>
  <c r="G96" i="1"/>
  <c r="G88" i="1"/>
  <c r="G80" i="1"/>
  <c r="G63" i="1"/>
  <c r="G25" i="1"/>
  <c r="H163" i="1"/>
  <c r="H99" i="1"/>
  <c r="H35" i="1"/>
  <c r="H78" i="1"/>
  <c r="G78" i="1"/>
  <c r="H70" i="1"/>
  <c r="G70" i="1"/>
  <c r="H62" i="1"/>
  <c r="G62" i="1"/>
  <c r="H54" i="1"/>
  <c r="G54" i="1"/>
  <c r="H46" i="1"/>
  <c r="G46" i="1"/>
  <c r="H38" i="1"/>
  <c r="G38" i="1"/>
  <c r="H30" i="1"/>
  <c r="G30" i="1"/>
  <c r="H22" i="1"/>
  <c r="G22" i="1"/>
  <c r="H14" i="1"/>
  <c r="G14" i="1"/>
  <c r="H6" i="1"/>
  <c r="G6" i="1"/>
  <c r="G199" i="1"/>
  <c r="G191" i="1"/>
  <c r="G183" i="1"/>
  <c r="G175" i="1"/>
  <c r="G167" i="1"/>
  <c r="G159" i="1"/>
  <c r="G151" i="1"/>
  <c r="G143" i="1"/>
  <c r="G135" i="1"/>
  <c r="G127" i="1"/>
  <c r="G119" i="1"/>
  <c r="G111" i="1"/>
  <c r="G103" i="1"/>
  <c r="G95" i="1"/>
  <c r="G87" i="1"/>
  <c r="G79" i="1"/>
  <c r="G57" i="1"/>
  <c r="G17" i="1"/>
  <c r="H155" i="1"/>
  <c r="H91" i="1"/>
  <c r="H27" i="1"/>
  <c r="H69" i="1"/>
  <c r="G69" i="1"/>
  <c r="H61" i="1"/>
  <c r="G61" i="1"/>
  <c r="H53" i="1"/>
  <c r="G53" i="1"/>
  <c r="H45" i="1"/>
  <c r="G45" i="1"/>
  <c r="H37" i="1"/>
  <c r="G37" i="1"/>
  <c r="H29" i="1"/>
  <c r="G29" i="1"/>
  <c r="H21" i="1"/>
  <c r="G21" i="1"/>
  <c r="H13" i="1"/>
  <c r="G13" i="1"/>
  <c r="H5" i="1"/>
  <c r="G5" i="1"/>
  <c r="G198" i="1"/>
  <c r="G190" i="1"/>
  <c r="G182" i="1"/>
  <c r="G174" i="1"/>
  <c r="G166" i="1"/>
  <c r="G158" i="1"/>
  <c r="G150" i="1"/>
  <c r="G142" i="1"/>
  <c r="G134" i="1"/>
  <c r="G126" i="1"/>
  <c r="G118" i="1"/>
  <c r="G110" i="1"/>
  <c r="G102" i="1"/>
  <c r="G94" i="1"/>
  <c r="G86" i="1"/>
  <c r="G77" i="1"/>
  <c r="G55" i="1"/>
  <c r="G9" i="1"/>
  <c r="H147" i="1"/>
  <c r="H83" i="1"/>
  <c r="H19" i="1"/>
  <c r="L3" i="1"/>
  <c r="H76" i="1"/>
  <c r="G76" i="1"/>
  <c r="H68" i="1"/>
  <c r="G68" i="1"/>
  <c r="H60" i="1"/>
  <c r="G60" i="1"/>
  <c r="H52" i="1"/>
  <c r="G52" i="1"/>
  <c r="H44" i="1"/>
  <c r="G44" i="1"/>
  <c r="H36" i="1"/>
  <c r="G36" i="1"/>
  <c r="H28" i="1"/>
  <c r="G28" i="1"/>
  <c r="H20" i="1"/>
  <c r="G20" i="1"/>
  <c r="H12" i="1"/>
  <c r="G12" i="1"/>
  <c r="H4" i="1"/>
  <c r="G4" i="1"/>
  <c r="G197" i="1"/>
  <c r="G189" i="1"/>
  <c r="G181" i="1"/>
  <c r="G173" i="1"/>
  <c r="G165" i="1"/>
  <c r="G157" i="1"/>
  <c r="G149" i="1"/>
  <c r="G141" i="1"/>
  <c r="G133" i="1"/>
  <c r="G125" i="1"/>
  <c r="G117" i="1"/>
  <c r="G109" i="1"/>
  <c r="G101" i="1"/>
  <c r="G93" i="1"/>
  <c r="G85" i="1"/>
  <c r="G73" i="1"/>
  <c r="G49" i="1"/>
  <c r="H203" i="1"/>
  <c r="H139" i="1"/>
  <c r="H75" i="1"/>
  <c r="H11" i="1"/>
  <c r="G196" i="1"/>
  <c r="G188" i="1"/>
  <c r="G180" i="1"/>
  <c r="G172" i="1"/>
  <c r="G164" i="1"/>
  <c r="G156" i="1"/>
  <c r="G148" i="1"/>
  <c r="G140" i="1"/>
  <c r="G132" i="1"/>
  <c r="G124" i="1"/>
  <c r="G116" i="1"/>
  <c r="G108" i="1"/>
  <c r="G100" i="1"/>
  <c r="G92" i="1"/>
  <c r="G84" i="1"/>
  <c r="G72" i="1"/>
  <c r="G47" i="1"/>
  <c r="H195" i="1"/>
  <c r="H131" i="1"/>
  <c r="H67" i="1"/>
  <c r="G74" i="1"/>
  <c r="H74" i="1"/>
  <c r="G66" i="1"/>
  <c r="H66" i="1"/>
  <c r="G58" i="1"/>
  <c r="H58" i="1"/>
  <c r="G50" i="1"/>
  <c r="H50" i="1"/>
  <c r="G42" i="1"/>
  <c r="H42" i="1"/>
  <c r="G34" i="1"/>
  <c r="H34" i="1"/>
  <c r="G26" i="1"/>
  <c r="H26" i="1"/>
  <c r="G18" i="1"/>
  <c r="H18" i="1"/>
  <c r="G10" i="1"/>
  <c r="H10" i="1"/>
  <c r="G187" i="1"/>
  <c r="G123" i="1"/>
  <c r="G71" i="1"/>
  <c r="G41" i="1"/>
  <c r="H59" i="1"/>
  <c r="K3" i="1" l="1"/>
</calcChain>
</file>

<file path=xl/sharedStrings.xml><?xml version="1.0" encoding="utf-8"?>
<sst xmlns="http://schemas.openxmlformats.org/spreadsheetml/2006/main" count="30" uniqueCount="30">
  <si>
    <t>Freq(MHz)</t>
  </si>
  <si>
    <t>Rs-close</t>
  </si>
  <si>
    <t>Xs-close</t>
  </si>
  <si>
    <t>Rs-open</t>
  </si>
  <si>
    <t>Xs-open</t>
  </si>
  <si>
    <t>ω</t>
  </si>
  <si>
    <t>μ0=</t>
    <phoneticPr fontId="18"/>
  </si>
  <si>
    <t>媒体</t>
    <rPh sb="0" eb="2">
      <t>バイタイ</t>
    </rPh>
    <phoneticPr fontId="18"/>
  </si>
  <si>
    <t>比透磁率</t>
    <phoneticPr fontId="18"/>
  </si>
  <si>
    <t>ε0=</t>
    <phoneticPr fontId="18"/>
  </si>
  <si>
    <t>Air</t>
    <phoneticPr fontId="18"/>
  </si>
  <si>
    <t>比誘電率</t>
    <phoneticPr fontId="18"/>
  </si>
  <si>
    <t>Ls[H]</t>
    <phoneticPr fontId="18"/>
  </si>
  <si>
    <t>Cs[F]</t>
    <phoneticPr fontId="18"/>
  </si>
  <si>
    <t>fi-L(DE-5000)</t>
    <phoneticPr fontId="18"/>
  </si>
  <si>
    <t>fi-L(Qmeter)</t>
    <phoneticPr fontId="18"/>
  </si>
  <si>
    <t>fi-L(Rxmeter)</t>
    <phoneticPr fontId="18"/>
  </si>
  <si>
    <t>fi - C(AA-600)</t>
    <phoneticPr fontId="18"/>
  </si>
  <si>
    <t>fi - L(AA-600)</t>
    <phoneticPr fontId="18"/>
  </si>
  <si>
    <t>fi-C(DE-5000)</t>
    <phoneticPr fontId="18"/>
  </si>
  <si>
    <t>fi-C(Rxmeter)</t>
    <phoneticPr fontId="18"/>
  </si>
  <si>
    <t>DE-5000</t>
    <phoneticPr fontId="18"/>
  </si>
  <si>
    <t>AA-600</t>
    <phoneticPr fontId="18"/>
  </si>
  <si>
    <t>Instrument</t>
    <phoneticPr fontId="18"/>
  </si>
  <si>
    <t>Function value of Inductance (fi-L)</t>
    <phoneticPr fontId="18"/>
  </si>
  <si>
    <t>Function value of Capacitance (fi-C)</t>
    <phoneticPr fontId="18"/>
  </si>
  <si>
    <t>Ls[μH]/m</t>
    <phoneticPr fontId="18"/>
  </si>
  <si>
    <t>Cs[pF]/m</t>
    <phoneticPr fontId="18"/>
  </si>
  <si>
    <t>RX-meter</t>
    <phoneticPr fontId="18"/>
  </si>
  <si>
    <t>Q-meter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</si>
</sst>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33" borderId="10" xfId="0" applyFill="1" applyBorder="1" applyAlignment="1">
      <alignment horizontal="right" vertical="center"/>
    </xf>
    <xf numFmtId="11" fontId="0" fillId="33" borderId="10" xfId="0" applyNumberFormat="1" applyFill="1" applyBorder="1" applyAlignment="1">
      <alignment horizontal="left" vertical="center"/>
    </xf>
    <xf numFmtId="0" fontId="0" fillId="34" borderId="10" xfId="0" applyFill="1" applyBorder="1">
      <alignment vertical="center"/>
    </xf>
    <xf numFmtId="0" fontId="0" fillId="35" borderId="11" xfId="0" applyFill="1" applyBorder="1" applyAlignment="1">
      <alignment horizontal="right" vertical="center"/>
    </xf>
    <xf numFmtId="11" fontId="0" fillId="35" borderId="12" xfId="0" applyNumberFormat="1" applyFill="1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0" fillId="33" borderId="11" xfId="0" applyFill="1" applyBorder="1" applyAlignment="1">
      <alignment horizontal="right" vertical="center"/>
    </xf>
    <xf numFmtId="11" fontId="0" fillId="33" borderId="12" xfId="0" applyNumberForma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36" borderId="10" xfId="0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'aa600-9p5-1p02close'!$K$1</c:f>
              <c:strCache>
                <c:ptCount val="1"/>
                <c:pt idx="0">
                  <c:v>fi - L(AA-600)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'aa600-9p5-1p02close'!$A$2:$A$203</c:f>
              <c:numCache>
                <c:formatCode>General</c:formatCode>
                <c:ptCount val="202"/>
                <c:pt idx="0">
                  <c:v>0.1</c:v>
                </c:pt>
                <c:pt idx="1">
                  <c:v>1</c:v>
                </c:pt>
                <c:pt idx="2">
                  <c:v>1.2450000000000001</c:v>
                </c:pt>
                <c:pt idx="3">
                  <c:v>1.49</c:v>
                </c:pt>
                <c:pt idx="4">
                  <c:v>1.7350000000000001</c:v>
                </c:pt>
                <c:pt idx="5">
                  <c:v>1.98</c:v>
                </c:pt>
                <c:pt idx="6">
                  <c:v>2.2250000000000001</c:v>
                </c:pt>
                <c:pt idx="7">
                  <c:v>2.4700000000000002</c:v>
                </c:pt>
                <c:pt idx="8">
                  <c:v>2.7149999999999999</c:v>
                </c:pt>
                <c:pt idx="9">
                  <c:v>2.96</c:v>
                </c:pt>
                <c:pt idx="10">
                  <c:v>3.2050000000000001</c:v>
                </c:pt>
                <c:pt idx="11">
                  <c:v>3.45</c:v>
                </c:pt>
                <c:pt idx="12">
                  <c:v>3.6949999999999998</c:v>
                </c:pt>
                <c:pt idx="13">
                  <c:v>3.94</c:v>
                </c:pt>
                <c:pt idx="14">
                  <c:v>4.1849999999999996</c:v>
                </c:pt>
                <c:pt idx="15">
                  <c:v>4.43</c:v>
                </c:pt>
                <c:pt idx="16">
                  <c:v>4.6749999999999998</c:v>
                </c:pt>
                <c:pt idx="17">
                  <c:v>4.92</c:v>
                </c:pt>
                <c:pt idx="18">
                  <c:v>5.165</c:v>
                </c:pt>
                <c:pt idx="19">
                  <c:v>5.41</c:v>
                </c:pt>
                <c:pt idx="20">
                  <c:v>5.6550000000000002</c:v>
                </c:pt>
                <c:pt idx="21">
                  <c:v>5.9</c:v>
                </c:pt>
                <c:pt idx="22">
                  <c:v>6.1449999999999996</c:v>
                </c:pt>
                <c:pt idx="23">
                  <c:v>6.39</c:v>
                </c:pt>
                <c:pt idx="24">
                  <c:v>6.6349999999999998</c:v>
                </c:pt>
                <c:pt idx="25">
                  <c:v>6.88</c:v>
                </c:pt>
                <c:pt idx="26">
                  <c:v>7.125</c:v>
                </c:pt>
                <c:pt idx="27">
                  <c:v>7.37</c:v>
                </c:pt>
                <c:pt idx="28">
                  <c:v>7.6150000000000002</c:v>
                </c:pt>
                <c:pt idx="29">
                  <c:v>7.86</c:v>
                </c:pt>
                <c:pt idx="30">
                  <c:v>8.1050000000000004</c:v>
                </c:pt>
                <c:pt idx="31">
                  <c:v>8.35</c:v>
                </c:pt>
                <c:pt idx="32">
                  <c:v>8.5950000000000006</c:v>
                </c:pt>
                <c:pt idx="33">
                  <c:v>8.84</c:v>
                </c:pt>
                <c:pt idx="34">
                  <c:v>9.0850000000000009</c:v>
                </c:pt>
                <c:pt idx="35">
                  <c:v>9.33</c:v>
                </c:pt>
                <c:pt idx="36">
                  <c:v>9.5749999999999993</c:v>
                </c:pt>
                <c:pt idx="37">
                  <c:v>9.82</c:v>
                </c:pt>
                <c:pt idx="38">
                  <c:v>10.065</c:v>
                </c:pt>
                <c:pt idx="39">
                  <c:v>10.31</c:v>
                </c:pt>
                <c:pt idx="40">
                  <c:v>10.555</c:v>
                </c:pt>
                <c:pt idx="41">
                  <c:v>10.8</c:v>
                </c:pt>
                <c:pt idx="42">
                  <c:v>11.045</c:v>
                </c:pt>
                <c:pt idx="43">
                  <c:v>11.29</c:v>
                </c:pt>
                <c:pt idx="44">
                  <c:v>11.535</c:v>
                </c:pt>
                <c:pt idx="45">
                  <c:v>11.78</c:v>
                </c:pt>
                <c:pt idx="46">
                  <c:v>12.025</c:v>
                </c:pt>
                <c:pt idx="47">
                  <c:v>12.27</c:v>
                </c:pt>
                <c:pt idx="48">
                  <c:v>12.515000000000001</c:v>
                </c:pt>
                <c:pt idx="49">
                  <c:v>12.76</c:v>
                </c:pt>
                <c:pt idx="50">
                  <c:v>13.005000000000001</c:v>
                </c:pt>
                <c:pt idx="51">
                  <c:v>13.25</c:v>
                </c:pt>
                <c:pt idx="52">
                  <c:v>13.494999999999999</c:v>
                </c:pt>
                <c:pt idx="53">
                  <c:v>13.74</c:v>
                </c:pt>
                <c:pt idx="54">
                  <c:v>13.984999999999999</c:v>
                </c:pt>
                <c:pt idx="55">
                  <c:v>14.23</c:v>
                </c:pt>
                <c:pt idx="56">
                  <c:v>14.475</c:v>
                </c:pt>
                <c:pt idx="57">
                  <c:v>14.72</c:v>
                </c:pt>
                <c:pt idx="58">
                  <c:v>14.965</c:v>
                </c:pt>
                <c:pt idx="59">
                  <c:v>15.21</c:v>
                </c:pt>
                <c:pt idx="60">
                  <c:v>15.455</c:v>
                </c:pt>
                <c:pt idx="61">
                  <c:v>15.7</c:v>
                </c:pt>
                <c:pt idx="62">
                  <c:v>15.945</c:v>
                </c:pt>
                <c:pt idx="63">
                  <c:v>16.190000000000001</c:v>
                </c:pt>
                <c:pt idx="64">
                  <c:v>16.434999999999999</c:v>
                </c:pt>
                <c:pt idx="65">
                  <c:v>16.68</c:v>
                </c:pt>
                <c:pt idx="66">
                  <c:v>16.925000000000001</c:v>
                </c:pt>
                <c:pt idx="67">
                  <c:v>17.170000000000002</c:v>
                </c:pt>
                <c:pt idx="68">
                  <c:v>17.414999999999999</c:v>
                </c:pt>
                <c:pt idx="69">
                  <c:v>17.66</c:v>
                </c:pt>
                <c:pt idx="70">
                  <c:v>17.905000000000001</c:v>
                </c:pt>
                <c:pt idx="71">
                  <c:v>18.149999999999999</c:v>
                </c:pt>
                <c:pt idx="72">
                  <c:v>18.395</c:v>
                </c:pt>
                <c:pt idx="73">
                  <c:v>18.64</c:v>
                </c:pt>
                <c:pt idx="74">
                  <c:v>18.885000000000002</c:v>
                </c:pt>
                <c:pt idx="75">
                  <c:v>19.13</c:v>
                </c:pt>
                <c:pt idx="76">
                  <c:v>19.375</c:v>
                </c:pt>
                <c:pt idx="77">
                  <c:v>19.62</c:v>
                </c:pt>
                <c:pt idx="78">
                  <c:v>19.864999999999998</c:v>
                </c:pt>
                <c:pt idx="79">
                  <c:v>20.11</c:v>
                </c:pt>
                <c:pt idx="80">
                  <c:v>20.355</c:v>
                </c:pt>
                <c:pt idx="81">
                  <c:v>20.6</c:v>
                </c:pt>
                <c:pt idx="82">
                  <c:v>20.844999999999999</c:v>
                </c:pt>
                <c:pt idx="83">
                  <c:v>21.09</c:v>
                </c:pt>
                <c:pt idx="84">
                  <c:v>21.335000000000001</c:v>
                </c:pt>
                <c:pt idx="85">
                  <c:v>21.58</c:v>
                </c:pt>
                <c:pt idx="86">
                  <c:v>21.824999999999999</c:v>
                </c:pt>
                <c:pt idx="87">
                  <c:v>22.07</c:v>
                </c:pt>
                <c:pt idx="88">
                  <c:v>22.315000000000001</c:v>
                </c:pt>
                <c:pt idx="89">
                  <c:v>22.56</c:v>
                </c:pt>
                <c:pt idx="90">
                  <c:v>22.805</c:v>
                </c:pt>
                <c:pt idx="91">
                  <c:v>23.05</c:v>
                </c:pt>
                <c:pt idx="92">
                  <c:v>23.295000000000002</c:v>
                </c:pt>
                <c:pt idx="93">
                  <c:v>23.54</c:v>
                </c:pt>
                <c:pt idx="94">
                  <c:v>23.785</c:v>
                </c:pt>
                <c:pt idx="95">
                  <c:v>24.03</c:v>
                </c:pt>
                <c:pt idx="96">
                  <c:v>24.274999999999999</c:v>
                </c:pt>
                <c:pt idx="97">
                  <c:v>24.52</c:v>
                </c:pt>
                <c:pt idx="98">
                  <c:v>24.765000000000001</c:v>
                </c:pt>
                <c:pt idx="99">
                  <c:v>25.01</c:v>
                </c:pt>
                <c:pt idx="100">
                  <c:v>25.254999999999999</c:v>
                </c:pt>
                <c:pt idx="101">
                  <c:v>25.5</c:v>
                </c:pt>
                <c:pt idx="102">
                  <c:v>25.745000000000001</c:v>
                </c:pt>
                <c:pt idx="103">
                  <c:v>25.99</c:v>
                </c:pt>
                <c:pt idx="104">
                  <c:v>26.234999999999999</c:v>
                </c:pt>
                <c:pt idx="105">
                  <c:v>26.48</c:v>
                </c:pt>
                <c:pt idx="106">
                  <c:v>26.725000000000001</c:v>
                </c:pt>
                <c:pt idx="107">
                  <c:v>26.97</c:v>
                </c:pt>
                <c:pt idx="108">
                  <c:v>27.215</c:v>
                </c:pt>
                <c:pt idx="109">
                  <c:v>27.46</c:v>
                </c:pt>
                <c:pt idx="110">
                  <c:v>27.704999999999998</c:v>
                </c:pt>
                <c:pt idx="111">
                  <c:v>27.95</c:v>
                </c:pt>
                <c:pt idx="112">
                  <c:v>28.195</c:v>
                </c:pt>
                <c:pt idx="113">
                  <c:v>28.44</c:v>
                </c:pt>
                <c:pt idx="114">
                  <c:v>28.684999999999999</c:v>
                </c:pt>
                <c:pt idx="115">
                  <c:v>28.93</c:v>
                </c:pt>
                <c:pt idx="116">
                  <c:v>29.175000000000001</c:v>
                </c:pt>
                <c:pt idx="117">
                  <c:v>29.42</c:v>
                </c:pt>
                <c:pt idx="118">
                  <c:v>29.664999999999999</c:v>
                </c:pt>
                <c:pt idx="119">
                  <c:v>29.91</c:v>
                </c:pt>
                <c:pt idx="120">
                  <c:v>30.155000000000001</c:v>
                </c:pt>
                <c:pt idx="121">
                  <c:v>30.4</c:v>
                </c:pt>
                <c:pt idx="122">
                  <c:v>30.645</c:v>
                </c:pt>
                <c:pt idx="123">
                  <c:v>30.89</c:v>
                </c:pt>
                <c:pt idx="124">
                  <c:v>31.135000000000002</c:v>
                </c:pt>
                <c:pt idx="125">
                  <c:v>31.38</c:v>
                </c:pt>
                <c:pt idx="126">
                  <c:v>31.625</c:v>
                </c:pt>
                <c:pt idx="127">
                  <c:v>31.87</c:v>
                </c:pt>
                <c:pt idx="128">
                  <c:v>32.115000000000002</c:v>
                </c:pt>
                <c:pt idx="129">
                  <c:v>32.36</c:v>
                </c:pt>
                <c:pt idx="130">
                  <c:v>32.604999999999997</c:v>
                </c:pt>
                <c:pt idx="131">
                  <c:v>32.85</c:v>
                </c:pt>
                <c:pt idx="132">
                  <c:v>33.094999999999999</c:v>
                </c:pt>
                <c:pt idx="133">
                  <c:v>33.340000000000003</c:v>
                </c:pt>
                <c:pt idx="134">
                  <c:v>33.585000000000001</c:v>
                </c:pt>
                <c:pt idx="135">
                  <c:v>33.83</c:v>
                </c:pt>
                <c:pt idx="136">
                  <c:v>34.075000000000003</c:v>
                </c:pt>
                <c:pt idx="137">
                  <c:v>34.32</c:v>
                </c:pt>
                <c:pt idx="138">
                  <c:v>34.564999999999998</c:v>
                </c:pt>
                <c:pt idx="139">
                  <c:v>34.81</c:v>
                </c:pt>
                <c:pt idx="140">
                  <c:v>35.055</c:v>
                </c:pt>
                <c:pt idx="141">
                  <c:v>35.299999999999997</c:v>
                </c:pt>
                <c:pt idx="142">
                  <c:v>35.545000000000002</c:v>
                </c:pt>
                <c:pt idx="143">
                  <c:v>35.79</c:v>
                </c:pt>
                <c:pt idx="144">
                  <c:v>36.034999999999997</c:v>
                </c:pt>
                <c:pt idx="145">
                  <c:v>36.28</c:v>
                </c:pt>
                <c:pt idx="146">
                  <c:v>36.524999999999999</c:v>
                </c:pt>
                <c:pt idx="147">
                  <c:v>36.770000000000003</c:v>
                </c:pt>
                <c:pt idx="148">
                  <c:v>37.015000000000001</c:v>
                </c:pt>
                <c:pt idx="149">
                  <c:v>37.26</c:v>
                </c:pt>
                <c:pt idx="150">
                  <c:v>37.505000000000003</c:v>
                </c:pt>
                <c:pt idx="151">
                  <c:v>37.75</c:v>
                </c:pt>
                <c:pt idx="152">
                  <c:v>37.994999999999997</c:v>
                </c:pt>
                <c:pt idx="153">
                  <c:v>38.24</c:v>
                </c:pt>
                <c:pt idx="154">
                  <c:v>38.484999999999999</c:v>
                </c:pt>
                <c:pt idx="155">
                  <c:v>38.729999999999997</c:v>
                </c:pt>
                <c:pt idx="156">
                  <c:v>38.975000000000001</c:v>
                </c:pt>
                <c:pt idx="157">
                  <c:v>39.22</c:v>
                </c:pt>
                <c:pt idx="158">
                  <c:v>39.465000000000003</c:v>
                </c:pt>
                <c:pt idx="159">
                  <c:v>39.71</c:v>
                </c:pt>
                <c:pt idx="160">
                  <c:v>39.954999999999998</c:v>
                </c:pt>
                <c:pt idx="161">
                  <c:v>40.200000000000003</c:v>
                </c:pt>
                <c:pt idx="162">
                  <c:v>40.445</c:v>
                </c:pt>
                <c:pt idx="163">
                  <c:v>40.69</c:v>
                </c:pt>
                <c:pt idx="164">
                  <c:v>40.935000000000002</c:v>
                </c:pt>
                <c:pt idx="165">
                  <c:v>41.18</c:v>
                </c:pt>
                <c:pt idx="166">
                  <c:v>41.424999999999997</c:v>
                </c:pt>
                <c:pt idx="167">
                  <c:v>41.67</c:v>
                </c:pt>
                <c:pt idx="168">
                  <c:v>41.914999999999999</c:v>
                </c:pt>
                <c:pt idx="169">
                  <c:v>42.16</c:v>
                </c:pt>
                <c:pt idx="170">
                  <c:v>42.405000000000001</c:v>
                </c:pt>
                <c:pt idx="171">
                  <c:v>42.65</c:v>
                </c:pt>
                <c:pt idx="172">
                  <c:v>42.895000000000003</c:v>
                </c:pt>
                <c:pt idx="173">
                  <c:v>43.14</c:v>
                </c:pt>
                <c:pt idx="174">
                  <c:v>43.384999999999998</c:v>
                </c:pt>
                <c:pt idx="175">
                  <c:v>43.63</c:v>
                </c:pt>
                <c:pt idx="176">
                  <c:v>43.875</c:v>
                </c:pt>
                <c:pt idx="177">
                  <c:v>44.12</c:v>
                </c:pt>
                <c:pt idx="178">
                  <c:v>44.365000000000002</c:v>
                </c:pt>
                <c:pt idx="179">
                  <c:v>44.61</c:v>
                </c:pt>
                <c:pt idx="180">
                  <c:v>44.854999999999997</c:v>
                </c:pt>
                <c:pt idx="181">
                  <c:v>45.1</c:v>
                </c:pt>
                <c:pt idx="182">
                  <c:v>45.344999999999999</c:v>
                </c:pt>
                <c:pt idx="183">
                  <c:v>45.59</c:v>
                </c:pt>
                <c:pt idx="184">
                  <c:v>45.835000000000001</c:v>
                </c:pt>
                <c:pt idx="185">
                  <c:v>46.08</c:v>
                </c:pt>
                <c:pt idx="186">
                  <c:v>46.325000000000003</c:v>
                </c:pt>
                <c:pt idx="187">
                  <c:v>46.57</c:v>
                </c:pt>
                <c:pt idx="188">
                  <c:v>46.814999999999998</c:v>
                </c:pt>
                <c:pt idx="189">
                  <c:v>47.06</c:v>
                </c:pt>
                <c:pt idx="190">
                  <c:v>47.305</c:v>
                </c:pt>
                <c:pt idx="191">
                  <c:v>47.55</c:v>
                </c:pt>
                <c:pt idx="192">
                  <c:v>47.795000000000002</c:v>
                </c:pt>
                <c:pt idx="193">
                  <c:v>48.04</c:v>
                </c:pt>
                <c:pt idx="194">
                  <c:v>48.284999999999997</c:v>
                </c:pt>
                <c:pt idx="195">
                  <c:v>48.53</c:v>
                </c:pt>
                <c:pt idx="196">
                  <c:v>48.774999999999999</c:v>
                </c:pt>
                <c:pt idx="197">
                  <c:v>49.02</c:v>
                </c:pt>
                <c:pt idx="198">
                  <c:v>49.265000000000001</c:v>
                </c:pt>
                <c:pt idx="199">
                  <c:v>49.51</c:v>
                </c:pt>
                <c:pt idx="200">
                  <c:v>49.755000000000003</c:v>
                </c:pt>
                <c:pt idx="201">
                  <c:v>50</c:v>
                </c:pt>
              </c:numCache>
            </c:numRef>
          </c:xVal>
          <c:yVal>
            <c:numRef>
              <c:f>'aa600-9p5-1p02close'!$K$2:$K$203</c:f>
              <c:numCache>
                <c:formatCode>General</c:formatCode>
                <c:ptCount val="202"/>
                <c:pt idx="1">
                  <c:v>0.29509783801146455</c:v>
                </c:pt>
                <c:pt idx="2">
                  <c:v>0.29501136916188259</c:v>
                </c:pt>
                <c:pt idx="3">
                  <c:v>0.29410332676200923</c:v>
                </c:pt>
                <c:pt idx="4">
                  <c:v>0.29272175493833663</c:v>
                </c:pt>
                <c:pt idx="5">
                  <c:v>0.2923217409529616</c:v>
                </c:pt>
                <c:pt idx="6">
                  <c:v>0.29200981993515229</c:v>
                </c:pt>
                <c:pt idx="7">
                  <c:v>0.2912470191491231</c:v>
                </c:pt>
                <c:pt idx="8">
                  <c:v>0.29108837553119127</c:v>
                </c:pt>
                <c:pt idx="9">
                  <c:v>0.29052811740196094</c:v>
                </c:pt>
                <c:pt idx="10">
                  <c:v>0.29084385151478431</c:v>
                </c:pt>
                <c:pt idx="11">
                  <c:v>0.29038053102826206</c:v>
                </c:pt>
                <c:pt idx="12">
                  <c:v>0.29032141659441252</c:v>
                </c:pt>
                <c:pt idx="13">
                  <c:v>0.29026965395563548</c:v>
                </c:pt>
                <c:pt idx="14">
                  <c:v>0.29022395193645251</c:v>
                </c:pt>
                <c:pt idx="15">
                  <c:v>0.29046919987565084</c:v>
                </c:pt>
                <c:pt idx="16">
                  <c:v>0.29014691837256762</c:v>
                </c:pt>
                <c:pt idx="17">
                  <c:v>0.29011415562207388</c:v>
                </c:pt>
                <c:pt idx="18">
                  <c:v>0.29032971195656965</c:v>
                </c:pt>
                <c:pt idx="19">
                  <c:v>0.29052574470439219</c:v>
                </c:pt>
                <c:pt idx="20">
                  <c:v>0.29070479141394184</c:v>
                </c:pt>
                <c:pt idx="21">
                  <c:v>0.29086896814252888</c:v>
                </c:pt>
                <c:pt idx="22">
                  <c:v>0.29122615833396742</c:v>
                </c:pt>
                <c:pt idx="23">
                  <c:v>0.29155595835423137</c:v>
                </c:pt>
                <c:pt idx="24">
                  <c:v>0.29167051853483306</c:v>
                </c:pt>
                <c:pt idx="25">
                  <c:v>0.29177691963280472</c:v>
                </c:pt>
                <c:pt idx="26">
                  <c:v>0.29205375971859726</c:v>
                </c:pt>
                <c:pt idx="27">
                  <c:v>0.29248404114552834</c:v>
                </c:pt>
                <c:pt idx="28">
                  <c:v>0.2927203170274264</c:v>
                </c:pt>
                <c:pt idx="29">
                  <c:v>0.29326413151878117</c:v>
                </c:pt>
                <c:pt idx="30">
                  <c:v>0.29393133221932344</c:v>
                </c:pt>
                <c:pt idx="31">
                  <c:v>0.29410434473759595</c:v>
                </c:pt>
                <c:pt idx="32">
                  <c:v>0.29441484861040884</c:v>
                </c:pt>
                <c:pt idx="33">
                  <c:v>0.29499468299846848</c:v>
                </c:pt>
                <c:pt idx="34">
                  <c:v>0.29554324398530085</c:v>
                </c:pt>
                <c:pt idx="35">
                  <c:v>0.29592724878673382</c:v>
                </c:pt>
                <c:pt idx="36">
                  <c:v>0.29642387520420094</c:v>
                </c:pt>
                <c:pt idx="37">
                  <c:v>0.29702469381939411</c:v>
                </c:pt>
                <c:pt idx="38">
                  <c:v>0.29747042893258296</c:v>
                </c:pt>
                <c:pt idx="39">
                  <c:v>0.29777213644812944</c:v>
                </c:pt>
                <c:pt idx="40">
                  <c:v>0.29769986199671195</c:v>
                </c:pt>
                <c:pt idx="41">
                  <c:v>0.29786540635396597</c:v>
                </c:pt>
                <c:pt idx="42">
                  <c:v>0.298252943641723</c:v>
                </c:pt>
                <c:pt idx="43">
                  <c:v>0.29884802170728836</c:v>
                </c:pt>
                <c:pt idx="44">
                  <c:v>0.29941782120743315</c:v>
                </c:pt>
                <c:pt idx="45">
                  <c:v>0.30007143331973068</c:v>
                </c:pt>
                <c:pt idx="46">
                  <c:v>0.30069841175759776</c:v>
                </c:pt>
                <c:pt idx="47">
                  <c:v>0.30150679273971126</c:v>
                </c:pt>
                <c:pt idx="48">
                  <c:v>0.30248592258089174</c:v>
                </c:pt>
                <c:pt idx="49">
                  <c:v>0.30312968278250596</c:v>
                </c:pt>
                <c:pt idx="50">
                  <c:v>0.30394396095056897</c:v>
                </c:pt>
                <c:pt idx="51">
                  <c:v>0.30472812619015277</c:v>
                </c:pt>
                <c:pt idx="52">
                  <c:v>0.30557766922587087</c:v>
                </c:pt>
                <c:pt idx="53">
                  <c:v>0.30648909277386899</c:v>
                </c:pt>
                <c:pt idx="54">
                  <c:v>0.30727801994255011</c:v>
                </c:pt>
                <c:pt idx="55">
                  <c:v>0.30830679030631447</c:v>
                </c:pt>
                <c:pt idx="56">
                  <c:v>0.30930073528298085</c:v>
                </c:pt>
                <c:pt idx="57">
                  <c:v>0.31034763415147198</c:v>
                </c:pt>
                <c:pt idx="58">
                  <c:v>0.31127562257747815</c:v>
                </c:pt>
                <c:pt idx="59">
                  <c:v>0.31242352084240238</c:v>
                </c:pt>
                <c:pt idx="60">
                  <c:v>0.31328917950017676</c:v>
                </c:pt>
                <c:pt idx="61">
                  <c:v>0.31461183899967521</c:v>
                </c:pt>
                <c:pt idx="62">
                  <c:v>0.31581442214414168</c:v>
                </c:pt>
                <c:pt idx="63">
                  <c:v>0.31690238020726058</c:v>
                </c:pt>
                <c:pt idx="64">
                  <c:v>0.31749552930120978</c:v>
                </c:pt>
                <c:pt idx="65">
                  <c:v>0.3187546247908441</c:v>
                </c:pt>
                <c:pt idx="66">
                  <c:v>0.32020176082338941</c:v>
                </c:pt>
                <c:pt idx="67">
                  <c:v>0.3211650190100801</c:v>
                </c:pt>
                <c:pt idx="68">
                  <c:v>0.32231935078087709</c:v>
                </c:pt>
                <c:pt idx="69">
                  <c:v>0.32358508719973561</c:v>
                </c:pt>
                <c:pt idx="70">
                  <c:v>0.32474544941186584</c:v>
                </c:pt>
                <c:pt idx="71">
                  <c:v>0.32629316746275272</c:v>
                </c:pt>
                <c:pt idx="72">
                  <c:v>0.32779965790586935</c:v>
                </c:pt>
                <c:pt idx="73">
                  <c:v>0.32947038454327576</c:v>
                </c:pt>
                <c:pt idx="74">
                  <c:v>0.33103069707538374</c:v>
                </c:pt>
                <c:pt idx="75">
                  <c:v>0.332815866071903</c:v>
                </c:pt>
                <c:pt idx="76">
                  <c:v>0.33435978212457784</c:v>
                </c:pt>
                <c:pt idx="77">
                  <c:v>0.33605879624620677</c:v>
                </c:pt>
                <c:pt idx="78">
                  <c:v>0.3380346819868415</c:v>
                </c:pt>
                <c:pt idx="79">
                  <c:v>0.34008838198105884</c:v>
                </c:pt>
                <c:pt idx="80">
                  <c:v>0.34246597158275394</c:v>
                </c:pt>
                <c:pt idx="81">
                  <c:v>0.34490996942462515</c:v>
                </c:pt>
                <c:pt idx="82">
                  <c:v>0.34687120596996868</c:v>
                </c:pt>
                <c:pt idx="83">
                  <c:v>0.34890698128938702</c:v>
                </c:pt>
                <c:pt idx="84">
                  <c:v>0.35095536426850604</c:v>
                </c:pt>
                <c:pt idx="85">
                  <c:v>0.35260510064812811</c:v>
                </c:pt>
                <c:pt idx="86">
                  <c:v>0.35444992002792908</c:v>
                </c:pt>
                <c:pt idx="87">
                  <c:v>0.3574015053809283</c:v>
                </c:pt>
                <c:pt idx="88">
                  <c:v>0.36108286549280005</c:v>
                </c:pt>
                <c:pt idx="89">
                  <c:v>0.36502110590177128</c:v>
                </c:pt>
                <c:pt idx="90">
                  <c:v>0.36670879614528107</c:v>
                </c:pt>
                <c:pt idx="91">
                  <c:v>0.36676716388640596</c:v>
                </c:pt>
                <c:pt idx="92">
                  <c:v>0.36590003930132109</c:v>
                </c:pt>
                <c:pt idx="93">
                  <c:v>0.366019412121454</c:v>
                </c:pt>
                <c:pt idx="94">
                  <c:v>0.36858575430566881</c:v>
                </c:pt>
                <c:pt idx="95">
                  <c:v>0.3728390488450774</c:v>
                </c:pt>
                <c:pt idx="96">
                  <c:v>0.3772673570737482</c:v>
                </c:pt>
                <c:pt idx="97">
                  <c:v>0.38160717137778399</c:v>
                </c:pt>
                <c:pt idx="98">
                  <c:v>0.38570769426297596</c:v>
                </c:pt>
                <c:pt idx="99">
                  <c:v>0.39048748378869963</c:v>
                </c:pt>
                <c:pt idx="100">
                  <c:v>0.39612736736830401</c:v>
                </c:pt>
                <c:pt idx="101">
                  <c:v>0.40230455068465248</c:v>
                </c:pt>
                <c:pt idx="102">
                  <c:v>0.40541249028770604</c:v>
                </c:pt>
                <c:pt idx="103">
                  <c:v>0.40402732892529691</c:v>
                </c:pt>
                <c:pt idx="104">
                  <c:v>0.39426805802614889</c:v>
                </c:pt>
                <c:pt idx="105">
                  <c:v>0.37799330514318108</c:v>
                </c:pt>
                <c:pt idx="106">
                  <c:v>0.36177999500227165</c:v>
                </c:pt>
                <c:pt idx="107">
                  <c:v>0.34891366124897666</c:v>
                </c:pt>
                <c:pt idx="108">
                  <c:v>0.34079310714599848</c:v>
                </c:pt>
                <c:pt idx="109">
                  <c:v>0.33540029790024201</c:v>
                </c:pt>
                <c:pt idx="110">
                  <c:v>0.33152001060516356</c:v>
                </c:pt>
                <c:pt idx="111">
                  <c:v>0.33097032696887257</c:v>
                </c:pt>
                <c:pt idx="112">
                  <c:v>0.33285586654939925</c:v>
                </c:pt>
                <c:pt idx="113">
                  <c:v>0.33408545975293319</c:v>
                </c:pt>
                <c:pt idx="114">
                  <c:v>0.33330718663783182</c:v>
                </c:pt>
                <c:pt idx="115">
                  <c:v>0.3333738884976617</c:v>
                </c:pt>
                <c:pt idx="116">
                  <c:v>0.33469838749714304</c:v>
                </c:pt>
                <c:pt idx="117">
                  <c:v>0.33686181518509645</c:v>
                </c:pt>
                <c:pt idx="118">
                  <c:v>0.33992877348521738</c:v>
                </c:pt>
                <c:pt idx="119">
                  <c:v>0.34362299422775261</c:v>
                </c:pt>
                <c:pt idx="120">
                  <c:v>0.34801318876263698</c:v>
                </c:pt>
                <c:pt idx="121">
                  <c:v>0.3529575451255263</c:v>
                </c:pt>
                <c:pt idx="122">
                  <c:v>0.3576162005176548</c:v>
                </c:pt>
                <c:pt idx="123">
                  <c:v>0.36277496790153047</c:v>
                </c:pt>
                <c:pt idx="124">
                  <c:v>0.36736440919152935</c:v>
                </c:pt>
                <c:pt idx="125">
                  <c:v>0.37240687342636208</c:v>
                </c:pt>
                <c:pt idx="126">
                  <c:v>0.37677049110408772</c:v>
                </c:pt>
                <c:pt idx="127">
                  <c:v>0.38078883821558518</c:v>
                </c:pt>
                <c:pt idx="128">
                  <c:v>0.38466700102887025</c:v>
                </c:pt>
                <c:pt idx="129">
                  <c:v>0.38868213145194019</c:v>
                </c:pt>
                <c:pt idx="130">
                  <c:v>0.39236501178481198</c:v>
                </c:pt>
                <c:pt idx="131">
                  <c:v>0.39576163040320922</c:v>
                </c:pt>
                <c:pt idx="132">
                  <c:v>0.39853392335257937</c:v>
                </c:pt>
                <c:pt idx="133">
                  <c:v>0.40153138657004822</c:v>
                </c:pt>
                <c:pt idx="134">
                  <c:v>0.40433427440322428</c:v>
                </c:pt>
                <c:pt idx="135">
                  <c:v>0.40765812882981406</c:v>
                </c:pt>
                <c:pt idx="136">
                  <c:v>0.41212357591290588</c:v>
                </c:pt>
                <c:pt idx="137">
                  <c:v>0.4171526207371164</c:v>
                </c:pt>
                <c:pt idx="138">
                  <c:v>0.42247678812167488</c:v>
                </c:pt>
                <c:pt idx="139">
                  <c:v>0.42805346303043995</c:v>
                </c:pt>
                <c:pt idx="140">
                  <c:v>0.43387735112507791</c:v>
                </c:pt>
                <c:pt idx="141">
                  <c:v>0.44044560534824007</c:v>
                </c:pt>
                <c:pt idx="142">
                  <c:v>0.44727962687180844</c:v>
                </c:pt>
                <c:pt idx="143">
                  <c:v>0.45444473253530998</c:v>
                </c:pt>
                <c:pt idx="144">
                  <c:v>0.4615124078734304</c:v>
                </c:pt>
                <c:pt idx="145">
                  <c:v>0.4685893550434968</c:v>
                </c:pt>
                <c:pt idx="146">
                  <c:v>0.47501655729000403</c:v>
                </c:pt>
                <c:pt idx="147">
                  <c:v>0.48211588317198178</c:v>
                </c:pt>
                <c:pt idx="148">
                  <c:v>0.48747884927167739</c:v>
                </c:pt>
                <c:pt idx="149">
                  <c:v>0.49249935782980864</c:v>
                </c:pt>
                <c:pt idx="150">
                  <c:v>0.49907519603640083</c:v>
                </c:pt>
                <c:pt idx="151">
                  <c:v>0.50700833107230803</c:v>
                </c:pt>
                <c:pt idx="152">
                  <c:v>0.51650584247731302</c:v>
                </c:pt>
                <c:pt idx="153">
                  <c:v>0.52465620925211565</c:v>
                </c:pt>
                <c:pt idx="154">
                  <c:v>0.53444699643929994</c:v>
                </c:pt>
                <c:pt idx="155">
                  <c:v>0.54345989123695904</c:v>
                </c:pt>
                <c:pt idx="156">
                  <c:v>0.55440669454267721</c:v>
                </c:pt>
                <c:pt idx="157">
                  <c:v>0.56466775901194211</c:v>
                </c:pt>
                <c:pt idx="158">
                  <c:v>0.5759567366740187</c:v>
                </c:pt>
                <c:pt idx="159">
                  <c:v>0.58755293169980216</c:v>
                </c:pt>
                <c:pt idx="160">
                  <c:v>0.5984363400046554</c:v>
                </c:pt>
                <c:pt idx="161">
                  <c:v>0.60906106852407838</c:v>
                </c:pt>
                <c:pt idx="162">
                  <c:v>0.62018336582950884</c:v>
                </c:pt>
                <c:pt idx="163">
                  <c:v>0.63036245108869648</c:v>
                </c:pt>
                <c:pt idx="164">
                  <c:v>0.64060532855944796</c:v>
                </c:pt>
                <c:pt idx="165">
                  <c:v>0.65377112755365874</c:v>
                </c:pt>
                <c:pt idx="166">
                  <c:v>0.66864618743846294</c:v>
                </c:pt>
                <c:pt idx="167">
                  <c:v>0.68513957143903348</c:v>
                </c:pt>
                <c:pt idx="168">
                  <c:v>0.69935522081786683</c:v>
                </c:pt>
                <c:pt idx="169">
                  <c:v>0.71097235670950365</c:v>
                </c:pt>
                <c:pt idx="170">
                  <c:v>0.72093203175396159</c:v>
                </c:pt>
                <c:pt idx="171">
                  <c:v>0.73540978403452806</c:v>
                </c:pt>
                <c:pt idx="172">
                  <c:v>0.75001741263272603</c:v>
                </c:pt>
                <c:pt idx="173">
                  <c:v>0.76886285789576669</c:v>
                </c:pt>
                <c:pt idx="174">
                  <c:v>0.78799173004291478</c:v>
                </c:pt>
                <c:pt idx="175">
                  <c:v>0.80946027932405551</c:v>
                </c:pt>
                <c:pt idx="176">
                  <c:v>0.83112206224042529</c:v>
                </c:pt>
                <c:pt idx="177">
                  <c:v>0.85659083170188421</c:v>
                </c:pt>
                <c:pt idx="178">
                  <c:v>0.88346261363288969</c:v>
                </c:pt>
                <c:pt idx="179">
                  <c:v>0.91549027042356457</c:v>
                </c:pt>
                <c:pt idx="180">
                  <c:v>0.94787394786585721</c:v>
                </c:pt>
                <c:pt idx="181">
                  <c:v>0.98133798514608717</c:v>
                </c:pt>
                <c:pt idx="182">
                  <c:v>1.019160684745547</c:v>
                </c:pt>
                <c:pt idx="183">
                  <c:v>1.056187939656019</c:v>
                </c:pt>
                <c:pt idx="184">
                  <c:v>1.1001418432311505</c:v>
                </c:pt>
                <c:pt idx="185">
                  <c:v>1.1435458996767141</c:v>
                </c:pt>
                <c:pt idx="186">
                  <c:v>1.1967979412993992</c:v>
                </c:pt>
                <c:pt idx="187">
                  <c:v>1.2523996400513835</c:v>
                </c:pt>
                <c:pt idx="188">
                  <c:v>1.3115585717313749</c:v>
                </c:pt>
                <c:pt idx="189">
                  <c:v>1.3760492456462465</c:v>
                </c:pt>
                <c:pt idx="190">
                  <c:v>1.447475542400795</c:v>
                </c:pt>
                <c:pt idx="191">
                  <c:v>1.5201368165419102</c:v>
                </c:pt>
                <c:pt idx="192">
                  <c:v>1.6102578943819583</c:v>
                </c:pt>
                <c:pt idx="193">
                  <c:v>1.6877806130492072</c:v>
                </c:pt>
                <c:pt idx="194">
                  <c:v>1.7637034958200064</c:v>
                </c:pt>
                <c:pt idx="195">
                  <c:v>1.8302997989171819</c:v>
                </c:pt>
                <c:pt idx="196">
                  <c:v>1.893007225233833</c:v>
                </c:pt>
                <c:pt idx="197">
                  <c:v>1.9916209065156683</c:v>
                </c:pt>
                <c:pt idx="198">
                  <c:v>2.0983544572313231</c:v>
                </c:pt>
                <c:pt idx="199">
                  <c:v>2.2060781454191587</c:v>
                </c:pt>
                <c:pt idx="200">
                  <c:v>2.290671444137534</c:v>
                </c:pt>
                <c:pt idx="201">
                  <c:v>2.2834999999051946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10-42D0-94FA-2C50D1B6FB7D}"/>
            </c:ext>
          </c:extLst>
        </c:ser>
        <c:ser>
          <c:idx val="1"/>
          <c:order val="1"/>
          <c:tx>
            <c:strRef>
              <c:f>'aa600-9p5-1p02close'!$L$1</c:f>
              <c:strCache>
                <c:ptCount val="1"/>
                <c:pt idx="0">
                  <c:v>fi - C(AA-600)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'aa600-9p5-1p02close'!$A$2:$A$203</c:f>
              <c:numCache>
                <c:formatCode>General</c:formatCode>
                <c:ptCount val="202"/>
                <c:pt idx="0">
                  <c:v>0.1</c:v>
                </c:pt>
                <c:pt idx="1">
                  <c:v>1</c:v>
                </c:pt>
                <c:pt idx="2">
                  <c:v>1.2450000000000001</c:v>
                </c:pt>
                <c:pt idx="3">
                  <c:v>1.49</c:v>
                </c:pt>
                <c:pt idx="4">
                  <c:v>1.7350000000000001</c:v>
                </c:pt>
                <c:pt idx="5">
                  <c:v>1.98</c:v>
                </c:pt>
                <c:pt idx="6">
                  <c:v>2.2250000000000001</c:v>
                </c:pt>
                <c:pt idx="7">
                  <c:v>2.4700000000000002</c:v>
                </c:pt>
                <c:pt idx="8">
                  <c:v>2.7149999999999999</c:v>
                </c:pt>
                <c:pt idx="9">
                  <c:v>2.96</c:v>
                </c:pt>
                <c:pt idx="10">
                  <c:v>3.2050000000000001</c:v>
                </c:pt>
                <c:pt idx="11">
                  <c:v>3.45</c:v>
                </c:pt>
                <c:pt idx="12">
                  <c:v>3.6949999999999998</c:v>
                </c:pt>
                <c:pt idx="13">
                  <c:v>3.94</c:v>
                </c:pt>
                <c:pt idx="14">
                  <c:v>4.1849999999999996</c:v>
                </c:pt>
                <c:pt idx="15">
                  <c:v>4.43</c:v>
                </c:pt>
                <c:pt idx="16">
                  <c:v>4.6749999999999998</c:v>
                </c:pt>
                <c:pt idx="17">
                  <c:v>4.92</c:v>
                </c:pt>
                <c:pt idx="18">
                  <c:v>5.165</c:v>
                </c:pt>
                <c:pt idx="19">
                  <c:v>5.41</c:v>
                </c:pt>
                <c:pt idx="20">
                  <c:v>5.6550000000000002</c:v>
                </c:pt>
                <c:pt idx="21">
                  <c:v>5.9</c:v>
                </c:pt>
                <c:pt idx="22">
                  <c:v>6.1449999999999996</c:v>
                </c:pt>
                <c:pt idx="23">
                  <c:v>6.39</c:v>
                </c:pt>
                <c:pt idx="24">
                  <c:v>6.6349999999999998</c:v>
                </c:pt>
                <c:pt idx="25">
                  <c:v>6.88</c:v>
                </c:pt>
                <c:pt idx="26">
                  <c:v>7.125</c:v>
                </c:pt>
                <c:pt idx="27">
                  <c:v>7.37</c:v>
                </c:pt>
                <c:pt idx="28">
                  <c:v>7.6150000000000002</c:v>
                </c:pt>
                <c:pt idx="29">
                  <c:v>7.86</c:v>
                </c:pt>
                <c:pt idx="30">
                  <c:v>8.1050000000000004</c:v>
                </c:pt>
                <c:pt idx="31">
                  <c:v>8.35</c:v>
                </c:pt>
                <c:pt idx="32">
                  <c:v>8.5950000000000006</c:v>
                </c:pt>
                <c:pt idx="33">
                  <c:v>8.84</c:v>
                </c:pt>
                <c:pt idx="34">
                  <c:v>9.0850000000000009</c:v>
                </c:pt>
                <c:pt idx="35">
                  <c:v>9.33</c:v>
                </c:pt>
                <c:pt idx="36">
                  <c:v>9.5749999999999993</c:v>
                </c:pt>
                <c:pt idx="37">
                  <c:v>9.82</c:v>
                </c:pt>
                <c:pt idx="38">
                  <c:v>10.065</c:v>
                </c:pt>
                <c:pt idx="39">
                  <c:v>10.31</c:v>
                </c:pt>
                <c:pt idx="40">
                  <c:v>10.555</c:v>
                </c:pt>
                <c:pt idx="41">
                  <c:v>10.8</c:v>
                </c:pt>
                <c:pt idx="42">
                  <c:v>11.045</c:v>
                </c:pt>
                <c:pt idx="43">
                  <c:v>11.29</c:v>
                </c:pt>
                <c:pt idx="44">
                  <c:v>11.535</c:v>
                </c:pt>
                <c:pt idx="45">
                  <c:v>11.78</c:v>
                </c:pt>
                <c:pt idx="46">
                  <c:v>12.025</c:v>
                </c:pt>
                <c:pt idx="47">
                  <c:v>12.27</c:v>
                </c:pt>
                <c:pt idx="48">
                  <c:v>12.515000000000001</c:v>
                </c:pt>
                <c:pt idx="49">
                  <c:v>12.76</c:v>
                </c:pt>
                <c:pt idx="50">
                  <c:v>13.005000000000001</c:v>
                </c:pt>
                <c:pt idx="51">
                  <c:v>13.25</c:v>
                </c:pt>
                <c:pt idx="52">
                  <c:v>13.494999999999999</c:v>
                </c:pt>
                <c:pt idx="53">
                  <c:v>13.74</c:v>
                </c:pt>
                <c:pt idx="54">
                  <c:v>13.984999999999999</c:v>
                </c:pt>
                <c:pt idx="55">
                  <c:v>14.23</c:v>
                </c:pt>
                <c:pt idx="56">
                  <c:v>14.475</c:v>
                </c:pt>
                <c:pt idx="57">
                  <c:v>14.72</c:v>
                </c:pt>
                <c:pt idx="58">
                  <c:v>14.965</c:v>
                </c:pt>
                <c:pt idx="59">
                  <c:v>15.21</c:v>
                </c:pt>
                <c:pt idx="60">
                  <c:v>15.455</c:v>
                </c:pt>
                <c:pt idx="61">
                  <c:v>15.7</c:v>
                </c:pt>
                <c:pt idx="62">
                  <c:v>15.945</c:v>
                </c:pt>
                <c:pt idx="63">
                  <c:v>16.190000000000001</c:v>
                </c:pt>
                <c:pt idx="64">
                  <c:v>16.434999999999999</c:v>
                </c:pt>
                <c:pt idx="65">
                  <c:v>16.68</c:v>
                </c:pt>
                <c:pt idx="66">
                  <c:v>16.925000000000001</c:v>
                </c:pt>
                <c:pt idx="67">
                  <c:v>17.170000000000002</c:v>
                </c:pt>
                <c:pt idx="68">
                  <c:v>17.414999999999999</c:v>
                </c:pt>
                <c:pt idx="69">
                  <c:v>17.66</c:v>
                </c:pt>
                <c:pt idx="70">
                  <c:v>17.905000000000001</c:v>
                </c:pt>
                <c:pt idx="71">
                  <c:v>18.149999999999999</c:v>
                </c:pt>
                <c:pt idx="72">
                  <c:v>18.395</c:v>
                </c:pt>
                <c:pt idx="73">
                  <c:v>18.64</c:v>
                </c:pt>
                <c:pt idx="74">
                  <c:v>18.885000000000002</c:v>
                </c:pt>
                <c:pt idx="75">
                  <c:v>19.13</c:v>
                </c:pt>
                <c:pt idx="76">
                  <c:v>19.375</c:v>
                </c:pt>
                <c:pt idx="77">
                  <c:v>19.62</c:v>
                </c:pt>
                <c:pt idx="78">
                  <c:v>19.864999999999998</c:v>
                </c:pt>
                <c:pt idx="79">
                  <c:v>20.11</c:v>
                </c:pt>
                <c:pt idx="80">
                  <c:v>20.355</c:v>
                </c:pt>
                <c:pt idx="81">
                  <c:v>20.6</c:v>
                </c:pt>
                <c:pt idx="82">
                  <c:v>20.844999999999999</c:v>
                </c:pt>
                <c:pt idx="83">
                  <c:v>21.09</c:v>
                </c:pt>
                <c:pt idx="84">
                  <c:v>21.335000000000001</c:v>
                </c:pt>
                <c:pt idx="85">
                  <c:v>21.58</c:v>
                </c:pt>
                <c:pt idx="86">
                  <c:v>21.824999999999999</c:v>
                </c:pt>
                <c:pt idx="87">
                  <c:v>22.07</c:v>
                </c:pt>
                <c:pt idx="88">
                  <c:v>22.315000000000001</c:v>
                </c:pt>
                <c:pt idx="89">
                  <c:v>22.56</c:v>
                </c:pt>
                <c:pt idx="90">
                  <c:v>22.805</c:v>
                </c:pt>
                <c:pt idx="91">
                  <c:v>23.05</c:v>
                </c:pt>
                <c:pt idx="92">
                  <c:v>23.295000000000002</c:v>
                </c:pt>
                <c:pt idx="93">
                  <c:v>23.54</c:v>
                </c:pt>
                <c:pt idx="94">
                  <c:v>23.785</c:v>
                </c:pt>
                <c:pt idx="95">
                  <c:v>24.03</c:v>
                </c:pt>
                <c:pt idx="96">
                  <c:v>24.274999999999999</c:v>
                </c:pt>
                <c:pt idx="97">
                  <c:v>24.52</c:v>
                </c:pt>
                <c:pt idx="98">
                  <c:v>24.765000000000001</c:v>
                </c:pt>
                <c:pt idx="99">
                  <c:v>25.01</c:v>
                </c:pt>
                <c:pt idx="100">
                  <c:v>25.254999999999999</c:v>
                </c:pt>
                <c:pt idx="101">
                  <c:v>25.5</c:v>
                </c:pt>
                <c:pt idx="102">
                  <c:v>25.745000000000001</c:v>
                </c:pt>
                <c:pt idx="103">
                  <c:v>25.99</c:v>
                </c:pt>
                <c:pt idx="104">
                  <c:v>26.234999999999999</c:v>
                </c:pt>
                <c:pt idx="105">
                  <c:v>26.48</c:v>
                </c:pt>
                <c:pt idx="106">
                  <c:v>26.725000000000001</c:v>
                </c:pt>
                <c:pt idx="107">
                  <c:v>26.97</c:v>
                </c:pt>
                <c:pt idx="108">
                  <c:v>27.215</c:v>
                </c:pt>
                <c:pt idx="109">
                  <c:v>27.46</c:v>
                </c:pt>
                <c:pt idx="110">
                  <c:v>27.704999999999998</c:v>
                </c:pt>
                <c:pt idx="111">
                  <c:v>27.95</c:v>
                </c:pt>
                <c:pt idx="112">
                  <c:v>28.195</c:v>
                </c:pt>
                <c:pt idx="113">
                  <c:v>28.44</c:v>
                </c:pt>
                <c:pt idx="114">
                  <c:v>28.684999999999999</c:v>
                </c:pt>
                <c:pt idx="115">
                  <c:v>28.93</c:v>
                </c:pt>
                <c:pt idx="116">
                  <c:v>29.175000000000001</c:v>
                </c:pt>
                <c:pt idx="117">
                  <c:v>29.42</c:v>
                </c:pt>
                <c:pt idx="118">
                  <c:v>29.664999999999999</c:v>
                </c:pt>
                <c:pt idx="119">
                  <c:v>29.91</c:v>
                </c:pt>
                <c:pt idx="120">
                  <c:v>30.155000000000001</c:v>
                </c:pt>
                <c:pt idx="121">
                  <c:v>30.4</c:v>
                </c:pt>
                <c:pt idx="122">
                  <c:v>30.645</c:v>
                </c:pt>
                <c:pt idx="123">
                  <c:v>30.89</c:v>
                </c:pt>
                <c:pt idx="124">
                  <c:v>31.135000000000002</c:v>
                </c:pt>
                <c:pt idx="125">
                  <c:v>31.38</c:v>
                </c:pt>
                <c:pt idx="126">
                  <c:v>31.625</c:v>
                </c:pt>
                <c:pt idx="127">
                  <c:v>31.87</c:v>
                </c:pt>
                <c:pt idx="128">
                  <c:v>32.115000000000002</c:v>
                </c:pt>
                <c:pt idx="129">
                  <c:v>32.36</c:v>
                </c:pt>
                <c:pt idx="130">
                  <c:v>32.604999999999997</c:v>
                </c:pt>
                <c:pt idx="131">
                  <c:v>32.85</c:v>
                </c:pt>
                <c:pt idx="132">
                  <c:v>33.094999999999999</c:v>
                </c:pt>
                <c:pt idx="133">
                  <c:v>33.340000000000003</c:v>
                </c:pt>
                <c:pt idx="134">
                  <c:v>33.585000000000001</c:v>
                </c:pt>
                <c:pt idx="135">
                  <c:v>33.83</c:v>
                </c:pt>
                <c:pt idx="136">
                  <c:v>34.075000000000003</c:v>
                </c:pt>
                <c:pt idx="137">
                  <c:v>34.32</c:v>
                </c:pt>
                <c:pt idx="138">
                  <c:v>34.564999999999998</c:v>
                </c:pt>
                <c:pt idx="139">
                  <c:v>34.81</c:v>
                </c:pt>
                <c:pt idx="140">
                  <c:v>35.055</c:v>
                </c:pt>
                <c:pt idx="141">
                  <c:v>35.299999999999997</c:v>
                </c:pt>
                <c:pt idx="142">
                  <c:v>35.545000000000002</c:v>
                </c:pt>
                <c:pt idx="143">
                  <c:v>35.79</c:v>
                </c:pt>
                <c:pt idx="144">
                  <c:v>36.034999999999997</c:v>
                </c:pt>
                <c:pt idx="145">
                  <c:v>36.28</c:v>
                </c:pt>
                <c:pt idx="146">
                  <c:v>36.524999999999999</c:v>
                </c:pt>
                <c:pt idx="147">
                  <c:v>36.770000000000003</c:v>
                </c:pt>
                <c:pt idx="148">
                  <c:v>37.015000000000001</c:v>
                </c:pt>
                <c:pt idx="149">
                  <c:v>37.26</c:v>
                </c:pt>
                <c:pt idx="150">
                  <c:v>37.505000000000003</c:v>
                </c:pt>
                <c:pt idx="151">
                  <c:v>37.75</c:v>
                </c:pt>
                <c:pt idx="152">
                  <c:v>37.994999999999997</c:v>
                </c:pt>
                <c:pt idx="153">
                  <c:v>38.24</c:v>
                </c:pt>
                <c:pt idx="154">
                  <c:v>38.484999999999999</c:v>
                </c:pt>
                <c:pt idx="155">
                  <c:v>38.729999999999997</c:v>
                </c:pt>
                <c:pt idx="156">
                  <c:v>38.975000000000001</c:v>
                </c:pt>
                <c:pt idx="157">
                  <c:v>39.22</c:v>
                </c:pt>
                <c:pt idx="158">
                  <c:v>39.465000000000003</c:v>
                </c:pt>
                <c:pt idx="159">
                  <c:v>39.71</c:v>
                </c:pt>
                <c:pt idx="160">
                  <c:v>39.954999999999998</c:v>
                </c:pt>
                <c:pt idx="161">
                  <c:v>40.200000000000003</c:v>
                </c:pt>
                <c:pt idx="162">
                  <c:v>40.445</c:v>
                </c:pt>
                <c:pt idx="163">
                  <c:v>40.69</c:v>
                </c:pt>
                <c:pt idx="164">
                  <c:v>40.935000000000002</c:v>
                </c:pt>
                <c:pt idx="165">
                  <c:v>41.18</c:v>
                </c:pt>
                <c:pt idx="166">
                  <c:v>41.424999999999997</c:v>
                </c:pt>
                <c:pt idx="167">
                  <c:v>41.67</c:v>
                </c:pt>
                <c:pt idx="168">
                  <c:v>41.914999999999999</c:v>
                </c:pt>
                <c:pt idx="169">
                  <c:v>42.16</c:v>
                </c:pt>
                <c:pt idx="170">
                  <c:v>42.405000000000001</c:v>
                </c:pt>
                <c:pt idx="171">
                  <c:v>42.65</c:v>
                </c:pt>
                <c:pt idx="172">
                  <c:v>42.895000000000003</c:v>
                </c:pt>
                <c:pt idx="173">
                  <c:v>43.14</c:v>
                </c:pt>
                <c:pt idx="174">
                  <c:v>43.384999999999998</c:v>
                </c:pt>
                <c:pt idx="175">
                  <c:v>43.63</c:v>
                </c:pt>
                <c:pt idx="176">
                  <c:v>43.875</c:v>
                </c:pt>
                <c:pt idx="177">
                  <c:v>44.12</c:v>
                </c:pt>
                <c:pt idx="178">
                  <c:v>44.365000000000002</c:v>
                </c:pt>
                <c:pt idx="179">
                  <c:v>44.61</c:v>
                </c:pt>
                <c:pt idx="180">
                  <c:v>44.854999999999997</c:v>
                </c:pt>
                <c:pt idx="181">
                  <c:v>45.1</c:v>
                </c:pt>
                <c:pt idx="182">
                  <c:v>45.344999999999999</c:v>
                </c:pt>
                <c:pt idx="183">
                  <c:v>45.59</c:v>
                </c:pt>
                <c:pt idx="184">
                  <c:v>45.835000000000001</c:v>
                </c:pt>
                <c:pt idx="185">
                  <c:v>46.08</c:v>
                </c:pt>
                <c:pt idx="186">
                  <c:v>46.325000000000003</c:v>
                </c:pt>
                <c:pt idx="187">
                  <c:v>46.57</c:v>
                </c:pt>
                <c:pt idx="188">
                  <c:v>46.814999999999998</c:v>
                </c:pt>
                <c:pt idx="189">
                  <c:v>47.06</c:v>
                </c:pt>
                <c:pt idx="190">
                  <c:v>47.305</c:v>
                </c:pt>
                <c:pt idx="191">
                  <c:v>47.55</c:v>
                </c:pt>
                <c:pt idx="192">
                  <c:v>47.795000000000002</c:v>
                </c:pt>
                <c:pt idx="193">
                  <c:v>48.04</c:v>
                </c:pt>
                <c:pt idx="194">
                  <c:v>48.284999999999997</c:v>
                </c:pt>
                <c:pt idx="195">
                  <c:v>48.53</c:v>
                </c:pt>
                <c:pt idx="196">
                  <c:v>48.774999999999999</c:v>
                </c:pt>
                <c:pt idx="197">
                  <c:v>49.02</c:v>
                </c:pt>
                <c:pt idx="198">
                  <c:v>49.265000000000001</c:v>
                </c:pt>
                <c:pt idx="199">
                  <c:v>49.51</c:v>
                </c:pt>
                <c:pt idx="200">
                  <c:v>49.755000000000003</c:v>
                </c:pt>
                <c:pt idx="201">
                  <c:v>50</c:v>
                </c:pt>
              </c:numCache>
            </c:numRef>
          </c:xVal>
          <c:yVal>
            <c:numRef>
              <c:f>'aa600-9p5-1p02close'!$L$2:$L$203</c:f>
              <c:numCache>
                <c:formatCode>General</c:formatCode>
                <c:ptCount val="202"/>
                <c:pt idx="1">
                  <c:v>9.7561443507342138E-2</c:v>
                </c:pt>
                <c:pt idx="2">
                  <c:v>9.8078374706987687E-2</c:v>
                </c:pt>
                <c:pt idx="3">
                  <c:v>9.8520642303417283E-2</c:v>
                </c:pt>
                <c:pt idx="4">
                  <c:v>9.8201480866454E-2</c:v>
                </c:pt>
                <c:pt idx="5">
                  <c:v>9.8184525275952603E-2</c:v>
                </c:pt>
                <c:pt idx="6">
                  <c:v>9.8044741851501915E-2</c:v>
                </c:pt>
                <c:pt idx="7">
                  <c:v>9.8004871721178027E-2</c:v>
                </c:pt>
                <c:pt idx="8">
                  <c:v>9.776044068555477E-2</c:v>
                </c:pt>
                <c:pt idx="9">
                  <c:v>9.7889088306066477E-2</c:v>
                </c:pt>
                <c:pt idx="10">
                  <c:v>9.7809665336508228E-2</c:v>
                </c:pt>
                <c:pt idx="11">
                  <c:v>9.759706917353031E-2</c:v>
                </c:pt>
                <c:pt idx="12">
                  <c:v>9.7156212687472362E-2</c:v>
                </c:pt>
                <c:pt idx="13">
                  <c:v>9.7347600446047622E-2</c:v>
                </c:pt>
                <c:pt idx="14">
                  <c:v>9.6941003047888913E-2</c:v>
                </c:pt>
                <c:pt idx="15">
                  <c:v>9.7050482390038287E-2</c:v>
                </c:pt>
                <c:pt idx="16">
                  <c:v>9.6606800899981818E-2</c:v>
                </c:pt>
                <c:pt idx="17">
                  <c:v>9.6570114813573527E-2</c:v>
                </c:pt>
                <c:pt idx="18">
                  <c:v>9.6272810279467741E-2</c:v>
                </c:pt>
                <c:pt idx="19">
                  <c:v>9.6048209936937495E-2</c:v>
                </c:pt>
                <c:pt idx="20">
                  <c:v>9.5836646361628017E-2</c:v>
                </c:pt>
                <c:pt idx="21">
                  <c:v>9.5614111194434623E-2</c:v>
                </c:pt>
                <c:pt idx="22">
                  <c:v>9.540794991741193E-2</c:v>
                </c:pt>
                <c:pt idx="23">
                  <c:v>9.5206664903448784E-2</c:v>
                </c:pt>
                <c:pt idx="24">
                  <c:v>9.503804417217189E-2</c:v>
                </c:pt>
                <c:pt idx="25">
                  <c:v>9.5100578349352816E-2</c:v>
                </c:pt>
                <c:pt idx="26">
                  <c:v>9.4885900311507024E-2</c:v>
                </c:pt>
                <c:pt idx="27">
                  <c:v>9.4632785519750393E-2</c:v>
                </c:pt>
                <c:pt idx="28">
                  <c:v>9.4294277676093871E-2</c:v>
                </c:pt>
                <c:pt idx="29">
                  <c:v>9.3884696628391912E-2</c:v>
                </c:pt>
                <c:pt idx="30">
                  <c:v>9.3328129091856851E-2</c:v>
                </c:pt>
                <c:pt idx="31">
                  <c:v>9.3100163793824936E-2</c:v>
                </c:pt>
                <c:pt idx="32">
                  <c:v>9.2932489369306176E-2</c:v>
                </c:pt>
                <c:pt idx="33">
                  <c:v>9.2870166719518227E-2</c:v>
                </c:pt>
                <c:pt idx="34">
                  <c:v>9.2515952966932005E-2</c:v>
                </c:pt>
                <c:pt idx="35">
                  <c:v>9.2247908794438394E-2</c:v>
                </c:pt>
                <c:pt idx="36">
                  <c:v>9.1872066365918686E-2</c:v>
                </c:pt>
                <c:pt idx="37">
                  <c:v>9.1473284348280018E-2</c:v>
                </c:pt>
                <c:pt idx="38">
                  <c:v>9.108857725204085E-2</c:v>
                </c:pt>
                <c:pt idx="39">
                  <c:v>9.1268464600249732E-2</c:v>
                </c:pt>
                <c:pt idx="40">
                  <c:v>9.2179961185949955E-2</c:v>
                </c:pt>
                <c:pt idx="41">
                  <c:v>9.3141300305251584E-2</c:v>
                </c:pt>
                <c:pt idx="42">
                  <c:v>9.3403616538603337E-2</c:v>
                </c:pt>
                <c:pt idx="43">
                  <c:v>9.3037072965609813E-2</c:v>
                </c:pt>
                <c:pt idx="44">
                  <c:v>9.3142586169140576E-2</c:v>
                </c:pt>
                <c:pt idx="45">
                  <c:v>9.2897965872165686E-2</c:v>
                </c:pt>
                <c:pt idx="46">
                  <c:v>9.2360068411317373E-2</c:v>
                </c:pt>
                <c:pt idx="47">
                  <c:v>9.198106698817865E-2</c:v>
                </c:pt>
                <c:pt idx="48">
                  <c:v>9.1428184481489941E-2</c:v>
                </c:pt>
                <c:pt idx="49">
                  <c:v>9.0902494377821413E-2</c:v>
                </c:pt>
                <c:pt idx="50">
                  <c:v>9.03457988115485E-2</c:v>
                </c:pt>
                <c:pt idx="51">
                  <c:v>8.9849878405188446E-2</c:v>
                </c:pt>
                <c:pt idx="52">
                  <c:v>8.9257651803403171E-2</c:v>
                </c:pt>
                <c:pt idx="53">
                  <c:v>8.8858939367143799E-2</c:v>
                </c:pt>
                <c:pt idx="54">
                  <c:v>8.8333725200109486E-2</c:v>
                </c:pt>
                <c:pt idx="55">
                  <c:v>8.7845489361276452E-2</c:v>
                </c:pt>
                <c:pt idx="56">
                  <c:v>8.7279096933987943E-2</c:v>
                </c:pt>
                <c:pt idx="57">
                  <c:v>8.6724271715189927E-2</c:v>
                </c:pt>
                <c:pt idx="58">
                  <c:v>8.6310059330883482E-2</c:v>
                </c:pt>
                <c:pt idx="59">
                  <c:v>8.5818088363611031E-2</c:v>
                </c:pt>
                <c:pt idx="60">
                  <c:v>8.5376586162353399E-2</c:v>
                </c:pt>
                <c:pt idx="61">
                  <c:v>8.4947174421558427E-2</c:v>
                </c:pt>
                <c:pt idx="62">
                  <c:v>8.4364486035243991E-2</c:v>
                </c:pt>
                <c:pt idx="63">
                  <c:v>8.3930434608079044E-2</c:v>
                </c:pt>
                <c:pt idx="64">
                  <c:v>8.396548135719166E-2</c:v>
                </c:pt>
                <c:pt idx="65">
                  <c:v>8.3471603860127114E-2</c:v>
                </c:pt>
                <c:pt idx="66">
                  <c:v>8.2992396901068646E-2</c:v>
                </c:pt>
                <c:pt idx="67">
                  <c:v>8.2530724449587145E-2</c:v>
                </c:pt>
                <c:pt idx="68">
                  <c:v>8.2196085330618202E-2</c:v>
                </c:pt>
                <c:pt idx="69">
                  <c:v>8.1858217635650973E-2</c:v>
                </c:pt>
                <c:pt idx="70">
                  <c:v>8.133935485691679E-2</c:v>
                </c:pt>
                <c:pt idx="71">
                  <c:v>8.0805523731873233E-2</c:v>
                </c:pt>
                <c:pt idx="72">
                  <c:v>8.0237472484502831E-2</c:v>
                </c:pt>
                <c:pt idx="73">
                  <c:v>7.9625234278038415E-2</c:v>
                </c:pt>
                <c:pt idx="74">
                  <c:v>7.9052907950725448E-2</c:v>
                </c:pt>
                <c:pt idx="75">
                  <c:v>7.8491820407792762E-2</c:v>
                </c:pt>
                <c:pt idx="76">
                  <c:v>7.7987157796940793E-2</c:v>
                </c:pt>
                <c:pt idx="77">
                  <c:v>7.7433387431852546E-2</c:v>
                </c:pt>
                <c:pt idx="78">
                  <c:v>7.6852215919606254E-2</c:v>
                </c:pt>
                <c:pt idx="79">
                  <c:v>7.6132109875736487E-2</c:v>
                </c:pt>
                <c:pt idx="80">
                  <c:v>7.5518660953272712E-2</c:v>
                </c:pt>
                <c:pt idx="81">
                  <c:v>7.4902517839803465E-2</c:v>
                </c:pt>
                <c:pt idx="82">
                  <c:v>7.422689099682063E-2</c:v>
                </c:pt>
                <c:pt idx="83">
                  <c:v>7.3608359850414709E-2</c:v>
                </c:pt>
                <c:pt idx="84">
                  <c:v>7.3038321358852243E-2</c:v>
                </c:pt>
                <c:pt idx="85">
                  <c:v>7.2495614433068539E-2</c:v>
                </c:pt>
                <c:pt idx="86">
                  <c:v>7.1994433674435379E-2</c:v>
                </c:pt>
                <c:pt idx="87">
                  <c:v>7.1242386994223791E-2</c:v>
                </c:pt>
                <c:pt idx="88">
                  <c:v>7.0331483241874965E-2</c:v>
                </c:pt>
                <c:pt idx="89">
                  <c:v>6.9433443694926295E-2</c:v>
                </c:pt>
                <c:pt idx="90">
                  <c:v>6.8651460322095917E-2</c:v>
                </c:pt>
                <c:pt idx="91">
                  <c:v>6.8105920042548174E-2</c:v>
                </c:pt>
                <c:pt idx="92">
                  <c:v>6.7688710092422638E-2</c:v>
                </c:pt>
                <c:pt idx="93">
                  <c:v>6.7299911611082161E-2</c:v>
                </c:pt>
                <c:pt idx="94">
                  <c:v>6.6782281814388708E-2</c:v>
                </c:pt>
                <c:pt idx="95">
                  <c:v>6.5945279053338982E-2</c:v>
                </c:pt>
                <c:pt idx="96">
                  <c:v>6.5009618246244558E-2</c:v>
                </c:pt>
                <c:pt idx="97">
                  <c:v>6.4164340867571598E-2</c:v>
                </c:pt>
                <c:pt idx="98">
                  <c:v>6.331663092387925E-2</c:v>
                </c:pt>
                <c:pt idx="99">
                  <c:v>6.2314166426171651E-2</c:v>
                </c:pt>
                <c:pt idx="100">
                  <c:v>6.1251672680936987E-2</c:v>
                </c:pt>
                <c:pt idx="101">
                  <c:v>6.0156720613898713E-2</c:v>
                </c:pt>
                <c:pt idx="102">
                  <c:v>5.9201281995559511E-2</c:v>
                </c:pt>
                <c:pt idx="103">
                  <c:v>5.8375799127662359E-2</c:v>
                </c:pt>
                <c:pt idx="104">
                  <c:v>5.8035262290986163E-2</c:v>
                </c:pt>
                <c:pt idx="105">
                  <c:v>5.8223471572156217E-2</c:v>
                </c:pt>
                <c:pt idx="106">
                  <c:v>5.8806800107159961E-2</c:v>
                </c:pt>
                <c:pt idx="107">
                  <c:v>5.9481024189536602E-2</c:v>
                </c:pt>
                <c:pt idx="108">
                  <c:v>6.0051658297705653E-2</c:v>
                </c:pt>
                <c:pt idx="109">
                  <c:v>6.0317125175910952E-2</c:v>
                </c:pt>
                <c:pt idx="110">
                  <c:v>6.0546838358190198E-2</c:v>
                </c:pt>
                <c:pt idx="111">
                  <c:v>6.0615512396278257E-2</c:v>
                </c:pt>
                <c:pt idx="112">
                  <c:v>6.0173770835075961E-2</c:v>
                </c:pt>
                <c:pt idx="113">
                  <c:v>5.9540975505918893E-2</c:v>
                </c:pt>
                <c:pt idx="114">
                  <c:v>5.9095846723173542E-2</c:v>
                </c:pt>
                <c:pt idx="115">
                  <c:v>5.8666560228861249E-2</c:v>
                </c:pt>
                <c:pt idx="116">
                  <c:v>5.8124011948622274E-2</c:v>
                </c:pt>
                <c:pt idx="117">
                  <c:v>5.746574705139585E-2</c:v>
                </c:pt>
                <c:pt idx="118">
                  <c:v>5.6705823759050443E-2</c:v>
                </c:pt>
                <c:pt idx="119">
                  <c:v>5.5825546946602779E-2</c:v>
                </c:pt>
                <c:pt idx="120">
                  <c:v>5.4805675971056074E-2</c:v>
                </c:pt>
                <c:pt idx="121">
                  <c:v>5.3660269054278793E-2</c:v>
                </c:pt>
                <c:pt idx="122">
                  <c:v>5.2472164219923942E-2</c:v>
                </c:pt>
                <c:pt idx="123">
                  <c:v>5.1292537180819824E-2</c:v>
                </c:pt>
                <c:pt idx="124">
                  <c:v>5.0087543554087649E-2</c:v>
                </c:pt>
                <c:pt idx="125">
                  <c:v>4.8909586468086103E-2</c:v>
                </c:pt>
                <c:pt idx="126">
                  <c:v>4.7742289249389294E-2</c:v>
                </c:pt>
                <c:pt idx="127">
                  <c:v>4.662195111193676E-2</c:v>
                </c:pt>
                <c:pt idx="128">
                  <c:v>4.5478701217916973E-2</c:v>
                </c:pt>
                <c:pt idx="129">
                  <c:v>4.4366579249729088E-2</c:v>
                </c:pt>
                <c:pt idx="130">
                  <c:v>4.3268663015933732E-2</c:v>
                </c:pt>
                <c:pt idx="131">
                  <c:v>4.2185770793551194E-2</c:v>
                </c:pt>
                <c:pt idx="132">
                  <c:v>4.1081876127648638E-2</c:v>
                </c:pt>
                <c:pt idx="133">
                  <c:v>3.9975537763706E-2</c:v>
                </c:pt>
                <c:pt idx="134">
                  <c:v>3.8923250215183218E-2</c:v>
                </c:pt>
                <c:pt idx="135">
                  <c:v>3.7832492513687553E-2</c:v>
                </c:pt>
                <c:pt idx="136">
                  <c:v>3.6664919752728828E-2</c:v>
                </c:pt>
                <c:pt idx="137">
                  <c:v>3.551482583424366E-2</c:v>
                </c:pt>
                <c:pt idx="138">
                  <c:v>3.4344547749258762E-2</c:v>
                </c:pt>
                <c:pt idx="139">
                  <c:v>3.3095954430273647E-2</c:v>
                </c:pt>
                <c:pt idx="140">
                  <c:v>3.1904412275782681E-2</c:v>
                </c:pt>
                <c:pt idx="141">
                  <c:v>3.0732258276812561E-2</c:v>
                </c:pt>
                <c:pt idx="142">
                  <c:v>2.9520952227352678E-2</c:v>
                </c:pt>
                <c:pt idx="143">
                  <c:v>2.8290007529406559E-2</c:v>
                </c:pt>
                <c:pt idx="144">
                  <c:v>2.7079542023008298E-2</c:v>
                </c:pt>
                <c:pt idx="145">
                  <c:v>2.587017868565774E-2</c:v>
                </c:pt>
                <c:pt idx="146">
                  <c:v>2.4641994976841206E-2</c:v>
                </c:pt>
                <c:pt idx="147">
                  <c:v>2.3415458955085879E-2</c:v>
                </c:pt>
                <c:pt idx="148">
                  <c:v>2.2190979758901882E-2</c:v>
                </c:pt>
                <c:pt idx="149">
                  <c:v>2.092748489173149E-2</c:v>
                </c:pt>
                <c:pt idx="150">
                  <c:v>1.9666319609139192E-2</c:v>
                </c:pt>
                <c:pt idx="151">
                  <c:v>1.8365865896553746E-2</c:v>
                </c:pt>
                <c:pt idx="152">
                  <c:v>1.7089164483597201E-2</c:v>
                </c:pt>
                <c:pt idx="153">
                  <c:v>1.5773174640647508E-2</c:v>
                </c:pt>
                <c:pt idx="154">
                  <c:v>1.4481755374346972E-2</c:v>
                </c:pt>
                <c:pt idx="155">
                  <c:v>1.315104767805329E-2</c:v>
                </c:pt>
                <c:pt idx="156">
                  <c:v>1.1824033361371465E-2</c:v>
                </c:pt>
                <c:pt idx="157">
                  <c:v>1.0501121562811619E-2</c:v>
                </c:pt>
                <c:pt idx="158">
                  <c:v>9.1387849547552528E-3</c:v>
                </c:pt>
                <c:pt idx="159">
                  <c:v>7.7366143986922356E-3</c:v>
                </c:pt>
                <c:pt idx="160">
                  <c:v>6.3609237323256464E-3</c:v>
                </c:pt>
                <c:pt idx="161">
                  <c:v>4.9901538611013003E-3</c:v>
                </c:pt>
                <c:pt idx="162">
                  <c:v>3.6022001724515026E-3</c:v>
                </c:pt>
                <c:pt idx="163">
                  <c:v>2.219712796957451E-3</c:v>
                </c:pt>
                <c:pt idx="164">
                  <c:v>7.7474134287555273E-4</c:v>
                </c:pt>
                <c:pt idx="165">
                  <c:v>-7.3353246681445337E-4</c:v>
                </c:pt>
                <c:pt idx="166">
                  <c:v>-2.1675712945848562E-3</c:v>
                </c:pt>
                <c:pt idx="167">
                  <c:v>-3.6185211807739578E-3</c:v>
                </c:pt>
                <c:pt idx="168">
                  <c:v>-5.1330461815779199E-3</c:v>
                </c:pt>
                <c:pt idx="169">
                  <c:v>-6.6884961664155423E-3</c:v>
                </c:pt>
                <c:pt idx="170">
                  <c:v>-8.1672563382727877E-3</c:v>
                </c:pt>
                <c:pt idx="171">
                  <c:v>-9.6389136429337573E-3</c:v>
                </c:pt>
                <c:pt idx="172">
                  <c:v>-1.1174691580223104E-2</c:v>
                </c:pt>
                <c:pt idx="173">
                  <c:v>-1.2751394501546106E-2</c:v>
                </c:pt>
                <c:pt idx="174">
                  <c:v>-1.4321130935176221E-2</c:v>
                </c:pt>
                <c:pt idx="175">
                  <c:v>-1.5907778427225037E-2</c:v>
                </c:pt>
                <c:pt idx="176">
                  <c:v>-1.7511336977692551E-2</c:v>
                </c:pt>
                <c:pt idx="177">
                  <c:v>-1.9107247142950284E-2</c:v>
                </c:pt>
                <c:pt idx="178">
                  <c:v>-2.0744491430751813E-2</c:v>
                </c:pt>
                <c:pt idx="179">
                  <c:v>-2.239864677697204E-2</c:v>
                </c:pt>
                <c:pt idx="180">
                  <c:v>-2.4069713181610965E-2</c:v>
                </c:pt>
                <c:pt idx="181">
                  <c:v>-2.5757690644668586E-2</c:v>
                </c:pt>
                <c:pt idx="182">
                  <c:v>-2.7487820507290255E-2</c:v>
                </c:pt>
                <c:pt idx="183">
                  <c:v>-2.9209756466688653E-2</c:v>
                </c:pt>
                <c:pt idx="184">
                  <c:v>-3.0923089384353637E-2</c:v>
                </c:pt>
                <c:pt idx="185">
                  <c:v>-3.2678711081086054E-2</c:v>
                </c:pt>
                <c:pt idx="186">
                  <c:v>-3.4477030695396024E-2</c:v>
                </c:pt>
                <c:pt idx="187">
                  <c:v>-3.6240687649806966E-2</c:v>
                </c:pt>
                <c:pt idx="188">
                  <c:v>-3.8073102139961089E-2</c:v>
                </c:pt>
                <c:pt idx="189">
                  <c:v>-3.9896504449871681E-2</c:v>
                </c:pt>
                <c:pt idx="190">
                  <c:v>-4.178948257254568E-2</c:v>
                </c:pt>
                <c:pt idx="191">
                  <c:v>-4.3594042244948922E-2</c:v>
                </c:pt>
                <c:pt idx="192">
                  <c:v>-4.552138800247383E-2</c:v>
                </c:pt>
                <c:pt idx="193">
                  <c:v>-4.7412707305065957E-2</c:v>
                </c:pt>
                <c:pt idx="194">
                  <c:v>-4.9320937666076779E-2</c:v>
                </c:pt>
                <c:pt idx="195">
                  <c:v>-5.1273093360195567E-2</c:v>
                </c:pt>
                <c:pt idx="196">
                  <c:v>-5.3215282217547143E-2</c:v>
                </c:pt>
                <c:pt idx="197">
                  <c:v>-5.5201669167013447E-2</c:v>
                </c:pt>
                <c:pt idx="198">
                  <c:v>-5.720523993390518E-2</c:v>
                </c:pt>
                <c:pt idx="199">
                  <c:v>-5.9198434725519625E-2</c:v>
                </c:pt>
                <c:pt idx="200">
                  <c:v>-6.1236236747758896E-2</c:v>
                </c:pt>
                <c:pt idx="201">
                  <c:v>-6.3319055139133135E-2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10-42D0-94FA-2C50D1B6FB7D}"/>
            </c:ext>
          </c:extLst>
        </c:ser>
        <c:ser>
          <c:idx val="2"/>
          <c:order val="2"/>
          <c:tx>
            <c:strRef>
              <c:f>'aa600-9p5-1p02close'!$M$1</c:f>
              <c:strCache>
                <c:ptCount val="1"/>
                <c:pt idx="0">
                  <c:v>fi-L(Rxmeter)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'aa600-9p5-1p02close'!$A$2:$A$203</c:f>
              <c:numCache>
                <c:formatCode>General</c:formatCode>
                <c:ptCount val="202"/>
                <c:pt idx="0">
                  <c:v>0.1</c:v>
                </c:pt>
                <c:pt idx="1">
                  <c:v>1</c:v>
                </c:pt>
                <c:pt idx="2">
                  <c:v>1.2450000000000001</c:v>
                </c:pt>
                <c:pt idx="3">
                  <c:v>1.49</c:v>
                </c:pt>
                <c:pt idx="4">
                  <c:v>1.7350000000000001</c:v>
                </c:pt>
                <c:pt idx="5">
                  <c:v>1.98</c:v>
                </c:pt>
                <c:pt idx="6">
                  <c:v>2.2250000000000001</c:v>
                </c:pt>
                <c:pt idx="7">
                  <c:v>2.4700000000000002</c:v>
                </c:pt>
                <c:pt idx="8">
                  <c:v>2.7149999999999999</c:v>
                </c:pt>
                <c:pt idx="9">
                  <c:v>2.96</c:v>
                </c:pt>
                <c:pt idx="10">
                  <c:v>3.2050000000000001</c:v>
                </c:pt>
                <c:pt idx="11">
                  <c:v>3.45</c:v>
                </c:pt>
                <c:pt idx="12">
                  <c:v>3.6949999999999998</c:v>
                </c:pt>
                <c:pt idx="13">
                  <c:v>3.94</c:v>
                </c:pt>
                <c:pt idx="14">
                  <c:v>4.1849999999999996</c:v>
                </c:pt>
                <c:pt idx="15">
                  <c:v>4.43</c:v>
                </c:pt>
                <c:pt idx="16">
                  <c:v>4.6749999999999998</c:v>
                </c:pt>
                <c:pt idx="17">
                  <c:v>4.92</c:v>
                </c:pt>
                <c:pt idx="18">
                  <c:v>5.165</c:v>
                </c:pt>
                <c:pt idx="19">
                  <c:v>5.41</c:v>
                </c:pt>
                <c:pt idx="20">
                  <c:v>5.6550000000000002</c:v>
                </c:pt>
                <c:pt idx="21">
                  <c:v>5.9</c:v>
                </c:pt>
                <c:pt idx="22">
                  <c:v>6.1449999999999996</c:v>
                </c:pt>
                <c:pt idx="23">
                  <c:v>6.39</c:v>
                </c:pt>
                <c:pt idx="24">
                  <c:v>6.6349999999999998</c:v>
                </c:pt>
                <c:pt idx="25">
                  <c:v>6.88</c:v>
                </c:pt>
                <c:pt idx="26">
                  <c:v>7.125</c:v>
                </c:pt>
                <c:pt idx="27">
                  <c:v>7.37</c:v>
                </c:pt>
                <c:pt idx="28">
                  <c:v>7.6150000000000002</c:v>
                </c:pt>
                <c:pt idx="29">
                  <c:v>7.86</c:v>
                </c:pt>
                <c:pt idx="30">
                  <c:v>8.1050000000000004</c:v>
                </c:pt>
                <c:pt idx="31">
                  <c:v>8.35</c:v>
                </c:pt>
                <c:pt idx="32">
                  <c:v>8.5950000000000006</c:v>
                </c:pt>
                <c:pt idx="33">
                  <c:v>8.84</c:v>
                </c:pt>
                <c:pt idx="34">
                  <c:v>9.0850000000000009</c:v>
                </c:pt>
                <c:pt idx="35">
                  <c:v>9.33</c:v>
                </c:pt>
                <c:pt idx="36">
                  <c:v>9.5749999999999993</c:v>
                </c:pt>
                <c:pt idx="37">
                  <c:v>9.82</c:v>
                </c:pt>
                <c:pt idx="38">
                  <c:v>10.065</c:v>
                </c:pt>
                <c:pt idx="39">
                  <c:v>10.31</c:v>
                </c:pt>
                <c:pt idx="40">
                  <c:v>10.555</c:v>
                </c:pt>
                <c:pt idx="41">
                  <c:v>10.8</c:v>
                </c:pt>
                <c:pt idx="42">
                  <c:v>11.045</c:v>
                </c:pt>
                <c:pt idx="43">
                  <c:v>11.29</c:v>
                </c:pt>
                <c:pt idx="44">
                  <c:v>11.535</c:v>
                </c:pt>
                <c:pt idx="45">
                  <c:v>11.78</c:v>
                </c:pt>
                <c:pt idx="46">
                  <c:v>12.025</c:v>
                </c:pt>
                <c:pt idx="47">
                  <c:v>12.27</c:v>
                </c:pt>
                <c:pt idx="48">
                  <c:v>12.515000000000001</c:v>
                </c:pt>
                <c:pt idx="49">
                  <c:v>12.76</c:v>
                </c:pt>
                <c:pt idx="50">
                  <c:v>13.005000000000001</c:v>
                </c:pt>
                <c:pt idx="51">
                  <c:v>13.25</c:v>
                </c:pt>
                <c:pt idx="52">
                  <c:v>13.494999999999999</c:v>
                </c:pt>
                <c:pt idx="53">
                  <c:v>13.74</c:v>
                </c:pt>
                <c:pt idx="54">
                  <c:v>13.984999999999999</c:v>
                </c:pt>
                <c:pt idx="55">
                  <c:v>14.23</c:v>
                </c:pt>
                <c:pt idx="56">
                  <c:v>14.475</c:v>
                </c:pt>
                <c:pt idx="57">
                  <c:v>14.72</c:v>
                </c:pt>
                <c:pt idx="58">
                  <c:v>14.965</c:v>
                </c:pt>
                <c:pt idx="59">
                  <c:v>15.21</c:v>
                </c:pt>
                <c:pt idx="60">
                  <c:v>15.455</c:v>
                </c:pt>
                <c:pt idx="61">
                  <c:v>15.7</c:v>
                </c:pt>
                <c:pt idx="62">
                  <c:v>15.945</c:v>
                </c:pt>
                <c:pt idx="63">
                  <c:v>16.190000000000001</c:v>
                </c:pt>
                <c:pt idx="64">
                  <c:v>16.434999999999999</c:v>
                </c:pt>
                <c:pt idx="65">
                  <c:v>16.68</c:v>
                </c:pt>
                <c:pt idx="66">
                  <c:v>16.925000000000001</c:v>
                </c:pt>
                <c:pt idx="67">
                  <c:v>17.170000000000002</c:v>
                </c:pt>
                <c:pt idx="68">
                  <c:v>17.414999999999999</c:v>
                </c:pt>
                <c:pt idx="69">
                  <c:v>17.66</c:v>
                </c:pt>
                <c:pt idx="70">
                  <c:v>17.905000000000001</c:v>
                </c:pt>
                <c:pt idx="71">
                  <c:v>18.149999999999999</c:v>
                </c:pt>
                <c:pt idx="72">
                  <c:v>18.395</c:v>
                </c:pt>
                <c:pt idx="73">
                  <c:v>18.64</c:v>
                </c:pt>
                <c:pt idx="74">
                  <c:v>18.885000000000002</c:v>
                </c:pt>
                <c:pt idx="75">
                  <c:v>19.13</c:v>
                </c:pt>
                <c:pt idx="76">
                  <c:v>19.375</c:v>
                </c:pt>
                <c:pt idx="77">
                  <c:v>19.62</c:v>
                </c:pt>
                <c:pt idx="78">
                  <c:v>19.864999999999998</c:v>
                </c:pt>
                <c:pt idx="79">
                  <c:v>20.11</c:v>
                </c:pt>
                <c:pt idx="80">
                  <c:v>20.355</c:v>
                </c:pt>
                <c:pt idx="81">
                  <c:v>20.6</c:v>
                </c:pt>
                <c:pt idx="82">
                  <c:v>20.844999999999999</c:v>
                </c:pt>
                <c:pt idx="83">
                  <c:v>21.09</c:v>
                </c:pt>
                <c:pt idx="84">
                  <c:v>21.335000000000001</c:v>
                </c:pt>
                <c:pt idx="85">
                  <c:v>21.58</c:v>
                </c:pt>
                <c:pt idx="86">
                  <c:v>21.824999999999999</c:v>
                </c:pt>
                <c:pt idx="87">
                  <c:v>22.07</c:v>
                </c:pt>
                <c:pt idx="88">
                  <c:v>22.315000000000001</c:v>
                </c:pt>
                <c:pt idx="89">
                  <c:v>22.56</c:v>
                </c:pt>
                <c:pt idx="90">
                  <c:v>22.805</c:v>
                </c:pt>
                <c:pt idx="91">
                  <c:v>23.05</c:v>
                </c:pt>
                <c:pt idx="92">
                  <c:v>23.295000000000002</c:v>
                </c:pt>
                <c:pt idx="93">
                  <c:v>23.54</c:v>
                </c:pt>
                <c:pt idx="94">
                  <c:v>23.785</c:v>
                </c:pt>
                <c:pt idx="95">
                  <c:v>24.03</c:v>
                </c:pt>
                <c:pt idx="96">
                  <c:v>24.274999999999999</c:v>
                </c:pt>
                <c:pt idx="97">
                  <c:v>24.52</c:v>
                </c:pt>
                <c:pt idx="98">
                  <c:v>24.765000000000001</c:v>
                </c:pt>
                <c:pt idx="99">
                  <c:v>25.01</c:v>
                </c:pt>
                <c:pt idx="100">
                  <c:v>25.254999999999999</c:v>
                </c:pt>
                <c:pt idx="101">
                  <c:v>25.5</c:v>
                </c:pt>
                <c:pt idx="102">
                  <c:v>25.745000000000001</c:v>
                </c:pt>
                <c:pt idx="103">
                  <c:v>25.99</c:v>
                </c:pt>
                <c:pt idx="104">
                  <c:v>26.234999999999999</c:v>
                </c:pt>
                <c:pt idx="105">
                  <c:v>26.48</c:v>
                </c:pt>
                <c:pt idx="106">
                  <c:v>26.725000000000001</c:v>
                </c:pt>
                <c:pt idx="107">
                  <c:v>26.97</c:v>
                </c:pt>
                <c:pt idx="108">
                  <c:v>27.215</c:v>
                </c:pt>
                <c:pt idx="109">
                  <c:v>27.46</c:v>
                </c:pt>
                <c:pt idx="110">
                  <c:v>27.704999999999998</c:v>
                </c:pt>
                <c:pt idx="111">
                  <c:v>27.95</c:v>
                </c:pt>
                <c:pt idx="112">
                  <c:v>28.195</c:v>
                </c:pt>
                <c:pt idx="113">
                  <c:v>28.44</c:v>
                </c:pt>
                <c:pt idx="114">
                  <c:v>28.684999999999999</c:v>
                </c:pt>
                <c:pt idx="115">
                  <c:v>28.93</c:v>
                </c:pt>
                <c:pt idx="116">
                  <c:v>29.175000000000001</c:v>
                </c:pt>
                <c:pt idx="117">
                  <c:v>29.42</c:v>
                </c:pt>
                <c:pt idx="118">
                  <c:v>29.664999999999999</c:v>
                </c:pt>
                <c:pt idx="119">
                  <c:v>29.91</c:v>
                </c:pt>
                <c:pt idx="120">
                  <c:v>30.155000000000001</c:v>
                </c:pt>
                <c:pt idx="121">
                  <c:v>30.4</c:v>
                </c:pt>
                <c:pt idx="122">
                  <c:v>30.645</c:v>
                </c:pt>
                <c:pt idx="123">
                  <c:v>30.89</c:v>
                </c:pt>
                <c:pt idx="124">
                  <c:v>31.135000000000002</c:v>
                </c:pt>
                <c:pt idx="125">
                  <c:v>31.38</c:v>
                </c:pt>
                <c:pt idx="126">
                  <c:v>31.625</c:v>
                </c:pt>
                <c:pt idx="127">
                  <c:v>31.87</c:v>
                </c:pt>
                <c:pt idx="128">
                  <c:v>32.115000000000002</c:v>
                </c:pt>
                <c:pt idx="129">
                  <c:v>32.36</c:v>
                </c:pt>
                <c:pt idx="130">
                  <c:v>32.604999999999997</c:v>
                </c:pt>
                <c:pt idx="131">
                  <c:v>32.85</c:v>
                </c:pt>
                <c:pt idx="132">
                  <c:v>33.094999999999999</c:v>
                </c:pt>
                <c:pt idx="133">
                  <c:v>33.340000000000003</c:v>
                </c:pt>
                <c:pt idx="134">
                  <c:v>33.585000000000001</c:v>
                </c:pt>
                <c:pt idx="135">
                  <c:v>33.83</c:v>
                </c:pt>
                <c:pt idx="136">
                  <c:v>34.075000000000003</c:v>
                </c:pt>
                <c:pt idx="137">
                  <c:v>34.32</c:v>
                </c:pt>
                <c:pt idx="138">
                  <c:v>34.564999999999998</c:v>
                </c:pt>
                <c:pt idx="139">
                  <c:v>34.81</c:v>
                </c:pt>
                <c:pt idx="140">
                  <c:v>35.055</c:v>
                </c:pt>
                <c:pt idx="141">
                  <c:v>35.299999999999997</c:v>
                </c:pt>
                <c:pt idx="142">
                  <c:v>35.545000000000002</c:v>
                </c:pt>
                <c:pt idx="143">
                  <c:v>35.79</c:v>
                </c:pt>
                <c:pt idx="144">
                  <c:v>36.034999999999997</c:v>
                </c:pt>
                <c:pt idx="145">
                  <c:v>36.28</c:v>
                </c:pt>
                <c:pt idx="146">
                  <c:v>36.524999999999999</c:v>
                </c:pt>
                <c:pt idx="147">
                  <c:v>36.770000000000003</c:v>
                </c:pt>
                <c:pt idx="148">
                  <c:v>37.015000000000001</c:v>
                </c:pt>
                <c:pt idx="149">
                  <c:v>37.26</c:v>
                </c:pt>
                <c:pt idx="150">
                  <c:v>37.505000000000003</c:v>
                </c:pt>
                <c:pt idx="151">
                  <c:v>37.75</c:v>
                </c:pt>
                <c:pt idx="152">
                  <c:v>37.994999999999997</c:v>
                </c:pt>
                <c:pt idx="153">
                  <c:v>38.24</c:v>
                </c:pt>
                <c:pt idx="154">
                  <c:v>38.484999999999999</c:v>
                </c:pt>
                <c:pt idx="155">
                  <c:v>38.729999999999997</c:v>
                </c:pt>
                <c:pt idx="156">
                  <c:v>38.975000000000001</c:v>
                </c:pt>
                <c:pt idx="157">
                  <c:v>39.22</c:v>
                </c:pt>
                <c:pt idx="158">
                  <c:v>39.465000000000003</c:v>
                </c:pt>
                <c:pt idx="159">
                  <c:v>39.71</c:v>
                </c:pt>
                <c:pt idx="160">
                  <c:v>39.954999999999998</c:v>
                </c:pt>
                <c:pt idx="161">
                  <c:v>40.200000000000003</c:v>
                </c:pt>
                <c:pt idx="162">
                  <c:v>40.445</c:v>
                </c:pt>
                <c:pt idx="163">
                  <c:v>40.69</c:v>
                </c:pt>
                <c:pt idx="164">
                  <c:v>40.935000000000002</c:v>
                </c:pt>
                <c:pt idx="165">
                  <c:v>41.18</c:v>
                </c:pt>
                <c:pt idx="166">
                  <c:v>41.424999999999997</c:v>
                </c:pt>
                <c:pt idx="167">
                  <c:v>41.67</c:v>
                </c:pt>
                <c:pt idx="168">
                  <c:v>41.914999999999999</c:v>
                </c:pt>
                <c:pt idx="169">
                  <c:v>42.16</c:v>
                </c:pt>
                <c:pt idx="170">
                  <c:v>42.405000000000001</c:v>
                </c:pt>
                <c:pt idx="171">
                  <c:v>42.65</c:v>
                </c:pt>
                <c:pt idx="172">
                  <c:v>42.895000000000003</c:v>
                </c:pt>
                <c:pt idx="173">
                  <c:v>43.14</c:v>
                </c:pt>
                <c:pt idx="174">
                  <c:v>43.384999999999998</c:v>
                </c:pt>
                <c:pt idx="175">
                  <c:v>43.63</c:v>
                </c:pt>
                <c:pt idx="176">
                  <c:v>43.875</c:v>
                </c:pt>
                <c:pt idx="177">
                  <c:v>44.12</c:v>
                </c:pt>
                <c:pt idx="178">
                  <c:v>44.365000000000002</c:v>
                </c:pt>
                <c:pt idx="179">
                  <c:v>44.61</c:v>
                </c:pt>
                <c:pt idx="180">
                  <c:v>44.854999999999997</c:v>
                </c:pt>
                <c:pt idx="181">
                  <c:v>45.1</c:v>
                </c:pt>
                <c:pt idx="182">
                  <c:v>45.344999999999999</c:v>
                </c:pt>
                <c:pt idx="183">
                  <c:v>45.59</c:v>
                </c:pt>
                <c:pt idx="184">
                  <c:v>45.835000000000001</c:v>
                </c:pt>
                <c:pt idx="185">
                  <c:v>46.08</c:v>
                </c:pt>
                <c:pt idx="186">
                  <c:v>46.325000000000003</c:v>
                </c:pt>
                <c:pt idx="187">
                  <c:v>46.57</c:v>
                </c:pt>
                <c:pt idx="188">
                  <c:v>46.814999999999998</c:v>
                </c:pt>
                <c:pt idx="189">
                  <c:v>47.06</c:v>
                </c:pt>
                <c:pt idx="190">
                  <c:v>47.305</c:v>
                </c:pt>
                <c:pt idx="191">
                  <c:v>47.55</c:v>
                </c:pt>
                <c:pt idx="192">
                  <c:v>47.795000000000002</c:v>
                </c:pt>
                <c:pt idx="193">
                  <c:v>48.04</c:v>
                </c:pt>
                <c:pt idx="194">
                  <c:v>48.284999999999997</c:v>
                </c:pt>
                <c:pt idx="195">
                  <c:v>48.53</c:v>
                </c:pt>
                <c:pt idx="196">
                  <c:v>48.774999999999999</c:v>
                </c:pt>
                <c:pt idx="197">
                  <c:v>49.02</c:v>
                </c:pt>
                <c:pt idx="198">
                  <c:v>49.265000000000001</c:v>
                </c:pt>
                <c:pt idx="199">
                  <c:v>49.51</c:v>
                </c:pt>
                <c:pt idx="200">
                  <c:v>49.755000000000003</c:v>
                </c:pt>
                <c:pt idx="201">
                  <c:v>50</c:v>
                </c:pt>
              </c:numCache>
            </c:numRef>
          </c:xVal>
          <c:yVal>
            <c:numRef>
              <c:f>'aa600-9p5-1p02close'!$M$2:$M$203</c:f>
              <c:numCache>
                <c:formatCode>General</c:formatCode>
                <c:ptCount val="202"/>
                <c:pt idx="113">
                  <c:v>0.22900000000000001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10-42D0-94FA-2C50D1B6FB7D}"/>
            </c:ext>
          </c:extLst>
        </c:ser>
        <c:ser>
          <c:idx val="3"/>
          <c:order val="3"/>
          <c:tx>
            <c:strRef>
              <c:f>'aa600-9p5-1p02close'!$N$1</c:f>
              <c:strCache>
                <c:ptCount val="1"/>
                <c:pt idx="0">
                  <c:v>fi-C(Rxmeter)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'aa600-9p5-1p02close'!$A$2:$A$203</c:f>
              <c:numCache>
                <c:formatCode>General</c:formatCode>
                <c:ptCount val="202"/>
                <c:pt idx="0">
                  <c:v>0.1</c:v>
                </c:pt>
                <c:pt idx="1">
                  <c:v>1</c:v>
                </c:pt>
                <c:pt idx="2">
                  <c:v>1.2450000000000001</c:v>
                </c:pt>
                <c:pt idx="3">
                  <c:v>1.49</c:v>
                </c:pt>
                <c:pt idx="4">
                  <c:v>1.7350000000000001</c:v>
                </c:pt>
                <c:pt idx="5">
                  <c:v>1.98</c:v>
                </c:pt>
                <c:pt idx="6">
                  <c:v>2.2250000000000001</c:v>
                </c:pt>
                <c:pt idx="7">
                  <c:v>2.4700000000000002</c:v>
                </c:pt>
                <c:pt idx="8">
                  <c:v>2.7149999999999999</c:v>
                </c:pt>
                <c:pt idx="9">
                  <c:v>2.96</c:v>
                </c:pt>
                <c:pt idx="10">
                  <c:v>3.2050000000000001</c:v>
                </c:pt>
                <c:pt idx="11">
                  <c:v>3.45</c:v>
                </c:pt>
                <c:pt idx="12">
                  <c:v>3.6949999999999998</c:v>
                </c:pt>
                <c:pt idx="13">
                  <c:v>3.94</c:v>
                </c:pt>
                <c:pt idx="14">
                  <c:v>4.1849999999999996</c:v>
                </c:pt>
                <c:pt idx="15">
                  <c:v>4.43</c:v>
                </c:pt>
                <c:pt idx="16">
                  <c:v>4.6749999999999998</c:v>
                </c:pt>
                <c:pt idx="17">
                  <c:v>4.92</c:v>
                </c:pt>
                <c:pt idx="18">
                  <c:v>5.165</c:v>
                </c:pt>
                <c:pt idx="19">
                  <c:v>5.41</c:v>
                </c:pt>
                <c:pt idx="20">
                  <c:v>5.6550000000000002</c:v>
                </c:pt>
                <c:pt idx="21">
                  <c:v>5.9</c:v>
                </c:pt>
                <c:pt idx="22">
                  <c:v>6.1449999999999996</c:v>
                </c:pt>
                <c:pt idx="23">
                  <c:v>6.39</c:v>
                </c:pt>
                <c:pt idx="24">
                  <c:v>6.6349999999999998</c:v>
                </c:pt>
                <c:pt idx="25">
                  <c:v>6.88</c:v>
                </c:pt>
                <c:pt idx="26">
                  <c:v>7.125</c:v>
                </c:pt>
                <c:pt idx="27">
                  <c:v>7.37</c:v>
                </c:pt>
                <c:pt idx="28">
                  <c:v>7.6150000000000002</c:v>
                </c:pt>
                <c:pt idx="29">
                  <c:v>7.86</c:v>
                </c:pt>
                <c:pt idx="30">
                  <c:v>8.1050000000000004</c:v>
                </c:pt>
                <c:pt idx="31">
                  <c:v>8.35</c:v>
                </c:pt>
                <c:pt idx="32">
                  <c:v>8.5950000000000006</c:v>
                </c:pt>
                <c:pt idx="33">
                  <c:v>8.84</c:v>
                </c:pt>
                <c:pt idx="34">
                  <c:v>9.0850000000000009</c:v>
                </c:pt>
                <c:pt idx="35">
                  <c:v>9.33</c:v>
                </c:pt>
                <c:pt idx="36">
                  <c:v>9.5749999999999993</c:v>
                </c:pt>
                <c:pt idx="37">
                  <c:v>9.82</c:v>
                </c:pt>
                <c:pt idx="38">
                  <c:v>10.065</c:v>
                </c:pt>
                <c:pt idx="39">
                  <c:v>10.31</c:v>
                </c:pt>
                <c:pt idx="40">
                  <c:v>10.555</c:v>
                </c:pt>
                <c:pt idx="41">
                  <c:v>10.8</c:v>
                </c:pt>
                <c:pt idx="42">
                  <c:v>11.045</c:v>
                </c:pt>
                <c:pt idx="43">
                  <c:v>11.29</c:v>
                </c:pt>
                <c:pt idx="44">
                  <c:v>11.535</c:v>
                </c:pt>
                <c:pt idx="45">
                  <c:v>11.78</c:v>
                </c:pt>
                <c:pt idx="46">
                  <c:v>12.025</c:v>
                </c:pt>
                <c:pt idx="47">
                  <c:v>12.27</c:v>
                </c:pt>
                <c:pt idx="48">
                  <c:v>12.515000000000001</c:v>
                </c:pt>
                <c:pt idx="49">
                  <c:v>12.76</c:v>
                </c:pt>
                <c:pt idx="50">
                  <c:v>13.005000000000001</c:v>
                </c:pt>
                <c:pt idx="51">
                  <c:v>13.25</c:v>
                </c:pt>
                <c:pt idx="52">
                  <c:v>13.494999999999999</c:v>
                </c:pt>
                <c:pt idx="53">
                  <c:v>13.74</c:v>
                </c:pt>
                <c:pt idx="54">
                  <c:v>13.984999999999999</c:v>
                </c:pt>
                <c:pt idx="55">
                  <c:v>14.23</c:v>
                </c:pt>
                <c:pt idx="56">
                  <c:v>14.475</c:v>
                </c:pt>
                <c:pt idx="57">
                  <c:v>14.72</c:v>
                </c:pt>
                <c:pt idx="58">
                  <c:v>14.965</c:v>
                </c:pt>
                <c:pt idx="59">
                  <c:v>15.21</c:v>
                </c:pt>
                <c:pt idx="60">
                  <c:v>15.455</c:v>
                </c:pt>
                <c:pt idx="61">
                  <c:v>15.7</c:v>
                </c:pt>
                <c:pt idx="62">
                  <c:v>15.945</c:v>
                </c:pt>
                <c:pt idx="63">
                  <c:v>16.190000000000001</c:v>
                </c:pt>
                <c:pt idx="64">
                  <c:v>16.434999999999999</c:v>
                </c:pt>
                <c:pt idx="65">
                  <c:v>16.68</c:v>
                </c:pt>
                <c:pt idx="66">
                  <c:v>16.925000000000001</c:v>
                </c:pt>
                <c:pt idx="67">
                  <c:v>17.170000000000002</c:v>
                </c:pt>
                <c:pt idx="68">
                  <c:v>17.414999999999999</c:v>
                </c:pt>
                <c:pt idx="69">
                  <c:v>17.66</c:v>
                </c:pt>
                <c:pt idx="70">
                  <c:v>17.905000000000001</c:v>
                </c:pt>
                <c:pt idx="71">
                  <c:v>18.149999999999999</c:v>
                </c:pt>
                <c:pt idx="72">
                  <c:v>18.395</c:v>
                </c:pt>
                <c:pt idx="73">
                  <c:v>18.64</c:v>
                </c:pt>
                <c:pt idx="74">
                  <c:v>18.885000000000002</c:v>
                </c:pt>
                <c:pt idx="75">
                  <c:v>19.13</c:v>
                </c:pt>
                <c:pt idx="76">
                  <c:v>19.375</c:v>
                </c:pt>
                <c:pt idx="77">
                  <c:v>19.62</c:v>
                </c:pt>
                <c:pt idx="78">
                  <c:v>19.864999999999998</c:v>
                </c:pt>
                <c:pt idx="79">
                  <c:v>20.11</c:v>
                </c:pt>
                <c:pt idx="80">
                  <c:v>20.355</c:v>
                </c:pt>
                <c:pt idx="81">
                  <c:v>20.6</c:v>
                </c:pt>
                <c:pt idx="82">
                  <c:v>20.844999999999999</c:v>
                </c:pt>
                <c:pt idx="83">
                  <c:v>21.09</c:v>
                </c:pt>
                <c:pt idx="84">
                  <c:v>21.335000000000001</c:v>
                </c:pt>
                <c:pt idx="85">
                  <c:v>21.58</c:v>
                </c:pt>
                <c:pt idx="86">
                  <c:v>21.824999999999999</c:v>
                </c:pt>
                <c:pt idx="87">
                  <c:v>22.07</c:v>
                </c:pt>
                <c:pt idx="88">
                  <c:v>22.315000000000001</c:v>
                </c:pt>
                <c:pt idx="89">
                  <c:v>22.56</c:v>
                </c:pt>
                <c:pt idx="90">
                  <c:v>22.805</c:v>
                </c:pt>
                <c:pt idx="91">
                  <c:v>23.05</c:v>
                </c:pt>
                <c:pt idx="92">
                  <c:v>23.295000000000002</c:v>
                </c:pt>
                <c:pt idx="93">
                  <c:v>23.54</c:v>
                </c:pt>
                <c:pt idx="94">
                  <c:v>23.785</c:v>
                </c:pt>
                <c:pt idx="95">
                  <c:v>24.03</c:v>
                </c:pt>
                <c:pt idx="96">
                  <c:v>24.274999999999999</c:v>
                </c:pt>
                <c:pt idx="97">
                  <c:v>24.52</c:v>
                </c:pt>
                <c:pt idx="98">
                  <c:v>24.765000000000001</c:v>
                </c:pt>
                <c:pt idx="99">
                  <c:v>25.01</c:v>
                </c:pt>
                <c:pt idx="100">
                  <c:v>25.254999999999999</c:v>
                </c:pt>
                <c:pt idx="101">
                  <c:v>25.5</c:v>
                </c:pt>
                <c:pt idx="102">
                  <c:v>25.745000000000001</c:v>
                </c:pt>
                <c:pt idx="103">
                  <c:v>25.99</c:v>
                </c:pt>
                <c:pt idx="104">
                  <c:v>26.234999999999999</c:v>
                </c:pt>
                <c:pt idx="105">
                  <c:v>26.48</c:v>
                </c:pt>
                <c:pt idx="106">
                  <c:v>26.725000000000001</c:v>
                </c:pt>
                <c:pt idx="107">
                  <c:v>26.97</c:v>
                </c:pt>
                <c:pt idx="108">
                  <c:v>27.215</c:v>
                </c:pt>
                <c:pt idx="109">
                  <c:v>27.46</c:v>
                </c:pt>
                <c:pt idx="110">
                  <c:v>27.704999999999998</c:v>
                </c:pt>
                <c:pt idx="111">
                  <c:v>27.95</c:v>
                </c:pt>
                <c:pt idx="112">
                  <c:v>28.195</c:v>
                </c:pt>
                <c:pt idx="113">
                  <c:v>28.44</c:v>
                </c:pt>
                <c:pt idx="114">
                  <c:v>28.684999999999999</c:v>
                </c:pt>
                <c:pt idx="115">
                  <c:v>28.93</c:v>
                </c:pt>
                <c:pt idx="116">
                  <c:v>29.175000000000001</c:v>
                </c:pt>
                <c:pt idx="117">
                  <c:v>29.42</c:v>
                </c:pt>
                <c:pt idx="118">
                  <c:v>29.664999999999999</c:v>
                </c:pt>
                <c:pt idx="119">
                  <c:v>29.91</c:v>
                </c:pt>
                <c:pt idx="120">
                  <c:v>30.155000000000001</c:v>
                </c:pt>
                <c:pt idx="121">
                  <c:v>30.4</c:v>
                </c:pt>
                <c:pt idx="122">
                  <c:v>30.645</c:v>
                </c:pt>
                <c:pt idx="123">
                  <c:v>30.89</c:v>
                </c:pt>
                <c:pt idx="124">
                  <c:v>31.135000000000002</c:v>
                </c:pt>
                <c:pt idx="125">
                  <c:v>31.38</c:v>
                </c:pt>
                <c:pt idx="126">
                  <c:v>31.625</c:v>
                </c:pt>
                <c:pt idx="127">
                  <c:v>31.87</c:v>
                </c:pt>
                <c:pt idx="128">
                  <c:v>32.115000000000002</c:v>
                </c:pt>
                <c:pt idx="129">
                  <c:v>32.36</c:v>
                </c:pt>
                <c:pt idx="130">
                  <c:v>32.604999999999997</c:v>
                </c:pt>
                <c:pt idx="131">
                  <c:v>32.85</c:v>
                </c:pt>
                <c:pt idx="132">
                  <c:v>33.094999999999999</c:v>
                </c:pt>
                <c:pt idx="133">
                  <c:v>33.340000000000003</c:v>
                </c:pt>
                <c:pt idx="134">
                  <c:v>33.585000000000001</c:v>
                </c:pt>
                <c:pt idx="135">
                  <c:v>33.83</c:v>
                </c:pt>
                <c:pt idx="136">
                  <c:v>34.075000000000003</c:v>
                </c:pt>
                <c:pt idx="137">
                  <c:v>34.32</c:v>
                </c:pt>
                <c:pt idx="138">
                  <c:v>34.564999999999998</c:v>
                </c:pt>
                <c:pt idx="139">
                  <c:v>34.81</c:v>
                </c:pt>
                <c:pt idx="140">
                  <c:v>35.055</c:v>
                </c:pt>
                <c:pt idx="141">
                  <c:v>35.299999999999997</c:v>
                </c:pt>
                <c:pt idx="142">
                  <c:v>35.545000000000002</c:v>
                </c:pt>
                <c:pt idx="143">
                  <c:v>35.79</c:v>
                </c:pt>
                <c:pt idx="144">
                  <c:v>36.034999999999997</c:v>
                </c:pt>
                <c:pt idx="145">
                  <c:v>36.28</c:v>
                </c:pt>
                <c:pt idx="146">
                  <c:v>36.524999999999999</c:v>
                </c:pt>
                <c:pt idx="147">
                  <c:v>36.770000000000003</c:v>
                </c:pt>
                <c:pt idx="148">
                  <c:v>37.015000000000001</c:v>
                </c:pt>
                <c:pt idx="149">
                  <c:v>37.26</c:v>
                </c:pt>
                <c:pt idx="150">
                  <c:v>37.505000000000003</c:v>
                </c:pt>
                <c:pt idx="151">
                  <c:v>37.75</c:v>
                </c:pt>
                <c:pt idx="152">
                  <c:v>37.994999999999997</c:v>
                </c:pt>
                <c:pt idx="153">
                  <c:v>38.24</c:v>
                </c:pt>
                <c:pt idx="154">
                  <c:v>38.484999999999999</c:v>
                </c:pt>
                <c:pt idx="155">
                  <c:v>38.729999999999997</c:v>
                </c:pt>
                <c:pt idx="156">
                  <c:v>38.975000000000001</c:v>
                </c:pt>
                <c:pt idx="157">
                  <c:v>39.22</c:v>
                </c:pt>
                <c:pt idx="158">
                  <c:v>39.465000000000003</c:v>
                </c:pt>
                <c:pt idx="159">
                  <c:v>39.71</c:v>
                </c:pt>
                <c:pt idx="160">
                  <c:v>39.954999999999998</c:v>
                </c:pt>
                <c:pt idx="161">
                  <c:v>40.200000000000003</c:v>
                </c:pt>
                <c:pt idx="162">
                  <c:v>40.445</c:v>
                </c:pt>
                <c:pt idx="163">
                  <c:v>40.69</c:v>
                </c:pt>
                <c:pt idx="164">
                  <c:v>40.935000000000002</c:v>
                </c:pt>
                <c:pt idx="165">
                  <c:v>41.18</c:v>
                </c:pt>
                <c:pt idx="166">
                  <c:v>41.424999999999997</c:v>
                </c:pt>
                <c:pt idx="167">
                  <c:v>41.67</c:v>
                </c:pt>
                <c:pt idx="168">
                  <c:v>41.914999999999999</c:v>
                </c:pt>
                <c:pt idx="169">
                  <c:v>42.16</c:v>
                </c:pt>
                <c:pt idx="170">
                  <c:v>42.405000000000001</c:v>
                </c:pt>
                <c:pt idx="171">
                  <c:v>42.65</c:v>
                </c:pt>
                <c:pt idx="172">
                  <c:v>42.895000000000003</c:v>
                </c:pt>
                <c:pt idx="173">
                  <c:v>43.14</c:v>
                </c:pt>
                <c:pt idx="174">
                  <c:v>43.384999999999998</c:v>
                </c:pt>
                <c:pt idx="175">
                  <c:v>43.63</c:v>
                </c:pt>
                <c:pt idx="176">
                  <c:v>43.875</c:v>
                </c:pt>
                <c:pt idx="177">
                  <c:v>44.12</c:v>
                </c:pt>
                <c:pt idx="178">
                  <c:v>44.365000000000002</c:v>
                </c:pt>
                <c:pt idx="179">
                  <c:v>44.61</c:v>
                </c:pt>
                <c:pt idx="180">
                  <c:v>44.854999999999997</c:v>
                </c:pt>
                <c:pt idx="181">
                  <c:v>45.1</c:v>
                </c:pt>
                <c:pt idx="182">
                  <c:v>45.344999999999999</c:v>
                </c:pt>
                <c:pt idx="183">
                  <c:v>45.59</c:v>
                </c:pt>
                <c:pt idx="184">
                  <c:v>45.835000000000001</c:v>
                </c:pt>
                <c:pt idx="185">
                  <c:v>46.08</c:v>
                </c:pt>
                <c:pt idx="186">
                  <c:v>46.325000000000003</c:v>
                </c:pt>
                <c:pt idx="187">
                  <c:v>46.57</c:v>
                </c:pt>
                <c:pt idx="188">
                  <c:v>46.814999999999998</c:v>
                </c:pt>
                <c:pt idx="189">
                  <c:v>47.06</c:v>
                </c:pt>
                <c:pt idx="190">
                  <c:v>47.305</c:v>
                </c:pt>
                <c:pt idx="191">
                  <c:v>47.55</c:v>
                </c:pt>
                <c:pt idx="192">
                  <c:v>47.795000000000002</c:v>
                </c:pt>
                <c:pt idx="193">
                  <c:v>48.04</c:v>
                </c:pt>
                <c:pt idx="194">
                  <c:v>48.284999999999997</c:v>
                </c:pt>
                <c:pt idx="195">
                  <c:v>48.53</c:v>
                </c:pt>
                <c:pt idx="196">
                  <c:v>48.774999999999999</c:v>
                </c:pt>
                <c:pt idx="197">
                  <c:v>49.02</c:v>
                </c:pt>
                <c:pt idx="198">
                  <c:v>49.265000000000001</c:v>
                </c:pt>
                <c:pt idx="199">
                  <c:v>49.51</c:v>
                </c:pt>
                <c:pt idx="200">
                  <c:v>49.755000000000003</c:v>
                </c:pt>
                <c:pt idx="201">
                  <c:v>50</c:v>
                </c:pt>
              </c:numCache>
            </c:numRef>
          </c:xVal>
          <c:yVal>
            <c:numRef>
              <c:f>'aa600-9p5-1p02close'!$N$2:$N$203</c:f>
              <c:numCache>
                <c:formatCode>General</c:formatCode>
                <c:ptCount val="202"/>
                <c:pt idx="84">
                  <c:v>0.12809999999999999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10-42D0-94FA-2C50D1B6FB7D}"/>
            </c:ext>
          </c:extLst>
        </c:ser>
        <c:ser>
          <c:idx val="4"/>
          <c:order val="4"/>
          <c:tx>
            <c:strRef>
              <c:f>'aa600-9p5-1p02close'!$O$1</c:f>
              <c:strCache>
                <c:ptCount val="1"/>
                <c:pt idx="0">
                  <c:v>fi-L(Qmeter)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'aa600-9p5-1p02close'!$A$2:$A$203</c:f>
              <c:numCache>
                <c:formatCode>General</c:formatCode>
                <c:ptCount val="202"/>
                <c:pt idx="0">
                  <c:v>0.1</c:v>
                </c:pt>
                <c:pt idx="1">
                  <c:v>1</c:v>
                </c:pt>
                <c:pt idx="2">
                  <c:v>1.2450000000000001</c:v>
                </c:pt>
                <c:pt idx="3">
                  <c:v>1.49</c:v>
                </c:pt>
                <c:pt idx="4">
                  <c:v>1.7350000000000001</c:v>
                </c:pt>
                <c:pt idx="5">
                  <c:v>1.98</c:v>
                </c:pt>
                <c:pt idx="6">
                  <c:v>2.2250000000000001</c:v>
                </c:pt>
                <c:pt idx="7">
                  <c:v>2.4700000000000002</c:v>
                </c:pt>
                <c:pt idx="8">
                  <c:v>2.7149999999999999</c:v>
                </c:pt>
                <c:pt idx="9">
                  <c:v>2.96</c:v>
                </c:pt>
                <c:pt idx="10">
                  <c:v>3.2050000000000001</c:v>
                </c:pt>
                <c:pt idx="11">
                  <c:v>3.45</c:v>
                </c:pt>
                <c:pt idx="12">
                  <c:v>3.6949999999999998</c:v>
                </c:pt>
                <c:pt idx="13">
                  <c:v>3.94</c:v>
                </c:pt>
                <c:pt idx="14">
                  <c:v>4.1849999999999996</c:v>
                </c:pt>
                <c:pt idx="15">
                  <c:v>4.43</c:v>
                </c:pt>
                <c:pt idx="16">
                  <c:v>4.6749999999999998</c:v>
                </c:pt>
                <c:pt idx="17">
                  <c:v>4.92</c:v>
                </c:pt>
                <c:pt idx="18">
                  <c:v>5.165</c:v>
                </c:pt>
                <c:pt idx="19">
                  <c:v>5.41</c:v>
                </c:pt>
                <c:pt idx="20">
                  <c:v>5.6550000000000002</c:v>
                </c:pt>
                <c:pt idx="21">
                  <c:v>5.9</c:v>
                </c:pt>
                <c:pt idx="22">
                  <c:v>6.1449999999999996</c:v>
                </c:pt>
                <c:pt idx="23">
                  <c:v>6.39</c:v>
                </c:pt>
                <c:pt idx="24">
                  <c:v>6.6349999999999998</c:v>
                </c:pt>
                <c:pt idx="25">
                  <c:v>6.88</c:v>
                </c:pt>
                <c:pt idx="26">
                  <c:v>7.125</c:v>
                </c:pt>
                <c:pt idx="27">
                  <c:v>7.37</c:v>
                </c:pt>
                <c:pt idx="28">
                  <c:v>7.6150000000000002</c:v>
                </c:pt>
                <c:pt idx="29">
                  <c:v>7.86</c:v>
                </c:pt>
                <c:pt idx="30">
                  <c:v>8.1050000000000004</c:v>
                </c:pt>
                <c:pt idx="31">
                  <c:v>8.35</c:v>
                </c:pt>
                <c:pt idx="32">
                  <c:v>8.5950000000000006</c:v>
                </c:pt>
                <c:pt idx="33">
                  <c:v>8.84</c:v>
                </c:pt>
                <c:pt idx="34">
                  <c:v>9.0850000000000009</c:v>
                </c:pt>
                <c:pt idx="35">
                  <c:v>9.33</c:v>
                </c:pt>
                <c:pt idx="36">
                  <c:v>9.5749999999999993</c:v>
                </c:pt>
                <c:pt idx="37">
                  <c:v>9.82</c:v>
                </c:pt>
                <c:pt idx="38">
                  <c:v>10.065</c:v>
                </c:pt>
                <c:pt idx="39">
                  <c:v>10.31</c:v>
                </c:pt>
                <c:pt idx="40">
                  <c:v>10.555</c:v>
                </c:pt>
                <c:pt idx="41">
                  <c:v>10.8</c:v>
                </c:pt>
                <c:pt idx="42">
                  <c:v>11.045</c:v>
                </c:pt>
                <c:pt idx="43">
                  <c:v>11.29</c:v>
                </c:pt>
                <c:pt idx="44">
                  <c:v>11.535</c:v>
                </c:pt>
                <c:pt idx="45">
                  <c:v>11.78</c:v>
                </c:pt>
                <c:pt idx="46">
                  <c:v>12.025</c:v>
                </c:pt>
                <c:pt idx="47">
                  <c:v>12.27</c:v>
                </c:pt>
                <c:pt idx="48">
                  <c:v>12.515000000000001</c:v>
                </c:pt>
                <c:pt idx="49">
                  <c:v>12.76</c:v>
                </c:pt>
                <c:pt idx="50">
                  <c:v>13.005000000000001</c:v>
                </c:pt>
                <c:pt idx="51">
                  <c:v>13.25</c:v>
                </c:pt>
                <c:pt idx="52">
                  <c:v>13.494999999999999</c:v>
                </c:pt>
                <c:pt idx="53">
                  <c:v>13.74</c:v>
                </c:pt>
                <c:pt idx="54">
                  <c:v>13.984999999999999</c:v>
                </c:pt>
                <c:pt idx="55">
                  <c:v>14.23</c:v>
                </c:pt>
                <c:pt idx="56">
                  <c:v>14.475</c:v>
                </c:pt>
                <c:pt idx="57">
                  <c:v>14.72</c:v>
                </c:pt>
                <c:pt idx="58">
                  <c:v>14.965</c:v>
                </c:pt>
                <c:pt idx="59">
                  <c:v>15.21</c:v>
                </c:pt>
                <c:pt idx="60">
                  <c:v>15.455</c:v>
                </c:pt>
                <c:pt idx="61">
                  <c:v>15.7</c:v>
                </c:pt>
                <c:pt idx="62">
                  <c:v>15.945</c:v>
                </c:pt>
                <c:pt idx="63">
                  <c:v>16.190000000000001</c:v>
                </c:pt>
                <c:pt idx="64">
                  <c:v>16.434999999999999</c:v>
                </c:pt>
                <c:pt idx="65">
                  <c:v>16.68</c:v>
                </c:pt>
                <c:pt idx="66">
                  <c:v>16.925000000000001</c:v>
                </c:pt>
                <c:pt idx="67">
                  <c:v>17.170000000000002</c:v>
                </c:pt>
                <c:pt idx="68">
                  <c:v>17.414999999999999</c:v>
                </c:pt>
                <c:pt idx="69">
                  <c:v>17.66</c:v>
                </c:pt>
                <c:pt idx="70">
                  <c:v>17.905000000000001</c:v>
                </c:pt>
                <c:pt idx="71">
                  <c:v>18.149999999999999</c:v>
                </c:pt>
                <c:pt idx="72">
                  <c:v>18.395</c:v>
                </c:pt>
                <c:pt idx="73">
                  <c:v>18.64</c:v>
                </c:pt>
                <c:pt idx="74">
                  <c:v>18.885000000000002</c:v>
                </c:pt>
                <c:pt idx="75">
                  <c:v>19.13</c:v>
                </c:pt>
                <c:pt idx="76">
                  <c:v>19.375</c:v>
                </c:pt>
                <c:pt idx="77">
                  <c:v>19.62</c:v>
                </c:pt>
                <c:pt idx="78">
                  <c:v>19.864999999999998</c:v>
                </c:pt>
                <c:pt idx="79">
                  <c:v>20.11</c:v>
                </c:pt>
                <c:pt idx="80">
                  <c:v>20.355</c:v>
                </c:pt>
                <c:pt idx="81">
                  <c:v>20.6</c:v>
                </c:pt>
                <c:pt idx="82">
                  <c:v>20.844999999999999</c:v>
                </c:pt>
                <c:pt idx="83">
                  <c:v>21.09</c:v>
                </c:pt>
                <c:pt idx="84">
                  <c:v>21.335000000000001</c:v>
                </c:pt>
                <c:pt idx="85">
                  <c:v>21.58</c:v>
                </c:pt>
                <c:pt idx="86">
                  <c:v>21.824999999999999</c:v>
                </c:pt>
                <c:pt idx="87">
                  <c:v>22.07</c:v>
                </c:pt>
                <c:pt idx="88">
                  <c:v>22.315000000000001</c:v>
                </c:pt>
                <c:pt idx="89">
                  <c:v>22.56</c:v>
                </c:pt>
                <c:pt idx="90">
                  <c:v>22.805</c:v>
                </c:pt>
                <c:pt idx="91">
                  <c:v>23.05</c:v>
                </c:pt>
                <c:pt idx="92">
                  <c:v>23.295000000000002</c:v>
                </c:pt>
                <c:pt idx="93">
                  <c:v>23.54</c:v>
                </c:pt>
                <c:pt idx="94">
                  <c:v>23.785</c:v>
                </c:pt>
                <c:pt idx="95">
                  <c:v>24.03</c:v>
                </c:pt>
                <c:pt idx="96">
                  <c:v>24.274999999999999</c:v>
                </c:pt>
                <c:pt idx="97">
                  <c:v>24.52</c:v>
                </c:pt>
                <c:pt idx="98">
                  <c:v>24.765000000000001</c:v>
                </c:pt>
                <c:pt idx="99">
                  <c:v>25.01</c:v>
                </c:pt>
                <c:pt idx="100">
                  <c:v>25.254999999999999</c:v>
                </c:pt>
                <c:pt idx="101">
                  <c:v>25.5</c:v>
                </c:pt>
                <c:pt idx="102">
                  <c:v>25.745000000000001</c:v>
                </c:pt>
                <c:pt idx="103">
                  <c:v>25.99</c:v>
                </c:pt>
                <c:pt idx="104">
                  <c:v>26.234999999999999</c:v>
                </c:pt>
                <c:pt idx="105">
                  <c:v>26.48</c:v>
                </c:pt>
                <c:pt idx="106">
                  <c:v>26.725000000000001</c:v>
                </c:pt>
                <c:pt idx="107">
                  <c:v>26.97</c:v>
                </c:pt>
                <c:pt idx="108">
                  <c:v>27.215</c:v>
                </c:pt>
                <c:pt idx="109">
                  <c:v>27.46</c:v>
                </c:pt>
                <c:pt idx="110">
                  <c:v>27.704999999999998</c:v>
                </c:pt>
                <c:pt idx="111">
                  <c:v>27.95</c:v>
                </c:pt>
                <c:pt idx="112">
                  <c:v>28.195</c:v>
                </c:pt>
                <c:pt idx="113">
                  <c:v>28.44</c:v>
                </c:pt>
                <c:pt idx="114">
                  <c:v>28.684999999999999</c:v>
                </c:pt>
                <c:pt idx="115">
                  <c:v>28.93</c:v>
                </c:pt>
                <c:pt idx="116">
                  <c:v>29.175000000000001</c:v>
                </c:pt>
                <c:pt idx="117">
                  <c:v>29.42</c:v>
                </c:pt>
                <c:pt idx="118">
                  <c:v>29.664999999999999</c:v>
                </c:pt>
                <c:pt idx="119">
                  <c:v>29.91</c:v>
                </c:pt>
                <c:pt idx="120">
                  <c:v>30.155000000000001</c:v>
                </c:pt>
                <c:pt idx="121">
                  <c:v>30.4</c:v>
                </c:pt>
                <c:pt idx="122">
                  <c:v>30.645</c:v>
                </c:pt>
                <c:pt idx="123">
                  <c:v>30.89</c:v>
                </c:pt>
                <c:pt idx="124">
                  <c:v>31.135000000000002</c:v>
                </c:pt>
                <c:pt idx="125">
                  <c:v>31.38</c:v>
                </c:pt>
                <c:pt idx="126">
                  <c:v>31.625</c:v>
                </c:pt>
                <c:pt idx="127">
                  <c:v>31.87</c:v>
                </c:pt>
                <c:pt idx="128">
                  <c:v>32.115000000000002</c:v>
                </c:pt>
                <c:pt idx="129">
                  <c:v>32.36</c:v>
                </c:pt>
                <c:pt idx="130">
                  <c:v>32.604999999999997</c:v>
                </c:pt>
                <c:pt idx="131">
                  <c:v>32.85</c:v>
                </c:pt>
                <c:pt idx="132">
                  <c:v>33.094999999999999</c:v>
                </c:pt>
                <c:pt idx="133">
                  <c:v>33.340000000000003</c:v>
                </c:pt>
                <c:pt idx="134">
                  <c:v>33.585000000000001</c:v>
                </c:pt>
                <c:pt idx="135">
                  <c:v>33.83</c:v>
                </c:pt>
                <c:pt idx="136">
                  <c:v>34.075000000000003</c:v>
                </c:pt>
                <c:pt idx="137">
                  <c:v>34.32</c:v>
                </c:pt>
                <c:pt idx="138">
                  <c:v>34.564999999999998</c:v>
                </c:pt>
                <c:pt idx="139">
                  <c:v>34.81</c:v>
                </c:pt>
                <c:pt idx="140">
                  <c:v>35.055</c:v>
                </c:pt>
                <c:pt idx="141">
                  <c:v>35.299999999999997</c:v>
                </c:pt>
                <c:pt idx="142">
                  <c:v>35.545000000000002</c:v>
                </c:pt>
                <c:pt idx="143">
                  <c:v>35.79</c:v>
                </c:pt>
                <c:pt idx="144">
                  <c:v>36.034999999999997</c:v>
                </c:pt>
                <c:pt idx="145">
                  <c:v>36.28</c:v>
                </c:pt>
                <c:pt idx="146">
                  <c:v>36.524999999999999</c:v>
                </c:pt>
                <c:pt idx="147">
                  <c:v>36.770000000000003</c:v>
                </c:pt>
                <c:pt idx="148">
                  <c:v>37.015000000000001</c:v>
                </c:pt>
                <c:pt idx="149">
                  <c:v>37.26</c:v>
                </c:pt>
                <c:pt idx="150">
                  <c:v>37.505000000000003</c:v>
                </c:pt>
                <c:pt idx="151">
                  <c:v>37.75</c:v>
                </c:pt>
                <c:pt idx="152">
                  <c:v>37.994999999999997</c:v>
                </c:pt>
                <c:pt idx="153">
                  <c:v>38.24</c:v>
                </c:pt>
                <c:pt idx="154">
                  <c:v>38.484999999999999</c:v>
                </c:pt>
                <c:pt idx="155">
                  <c:v>38.729999999999997</c:v>
                </c:pt>
                <c:pt idx="156">
                  <c:v>38.975000000000001</c:v>
                </c:pt>
                <c:pt idx="157">
                  <c:v>39.22</c:v>
                </c:pt>
                <c:pt idx="158">
                  <c:v>39.465000000000003</c:v>
                </c:pt>
                <c:pt idx="159">
                  <c:v>39.71</c:v>
                </c:pt>
                <c:pt idx="160">
                  <c:v>39.954999999999998</c:v>
                </c:pt>
                <c:pt idx="161">
                  <c:v>40.200000000000003</c:v>
                </c:pt>
                <c:pt idx="162">
                  <c:v>40.445</c:v>
                </c:pt>
                <c:pt idx="163">
                  <c:v>40.69</c:v>
                </c:pt>
                <c:pt idx="164">
                  <c:v>40.935000000000002</c:v>
                </c:pt>
                <c:pt idx="165">
                  <c:v>41.18</c:v>
                </c:pt>
                <c:pt idx="166">
                  <c:v>41.424999999999997</c:v>
                </c:pt>
                <c:pt idx="167">
                  <c:v>41.67</c:v>
                </c:pt>
                <c:pt idx="168">
                  <c:v>41.914999999999999</c:v>
                </c:pt>
                <c:pt idx="169">
                  <c:v>42.16</c:v>
                </c:pt>
                <c:pt idx="170">
                  <c:v>42.405000000000001</c:v>
                </c:pt>
                <c:pt idx="171">
                  <c:v>42.65</c:v>
                </c:pt>
                <c:pt idx="172">
                  <c:v>42.895000000000003</c:v>
                </c:pt>
                <c:pt idx="173">
                  <c:v>43.14</c:v>
                </c:pt>
                <c:pt idx="174">
                  <c:v>43.384999999999998</c:v>
                </c:pt>
                <c:pt idx="175">
                  <c:v>43.63</c:v>
                </c:pt>
                <c:pt idx="176">
                  <c:v>43.875</c:v>
                </c:pt>
                <c:pt idx="177">
                  <c:v>44.12</c:v>
                </c:pt>
                <c:pt idx="178">
                  <c:v>44.365000000000002</c:v>
                </c:pt>
                <c:pt idx="179">
                  <c:v>44.61</c:v>
                </c:pt>
                <c:pt idx="180">
                  <c:v>44.854999999999997</c:v>
                </c:pt>
                <c:pt idx="181">
                  <c:v>45.1</c:v>
                </c:pt>
                <c:pt idx="182">
                  <c:v>45.344999999999999</c:v>
                </c:pt>
                <c:pt idx="183">
                  <c:v>45.59</c:v>
                </c:pt>
                <c:pt idx="184">
                  <c:v>45.835000000000001</c:v>
                </c:pt>
                <c:pt idx="185">
                  <c:v>46.08</c:v>
                </c:pt>
                <c:pt idx="186">
                  <c:v>46.325000000000003</c:v>
                </c:pt>
                <c:pt idx="187">
                  <c:v>46.57</c:v>
                </c:pt>
                <c:pt idx="188">
                  <c:v>46.814999999999998</c:v>
                </c:pt>
                <c:pt idx="189">
                  <c:v>47.06</c:v>
                </c:pt>
                <c:pt idx="190">
                  <c:v>47.305</c:v>
                </c:pt>
                <c:pt idx="191">
                  <c:v>47.55</c:v>
                </c:pt>
                <c:pt idx="192">
                  <c:v>47.795000000000002</c:v>
                </c:pt>
                <c:pt idx="193">
                  <c:v>48.04</c:v>
                </c:pt>
                <c:pt idx="194">
                  <c:v>48.284999999999997</c:v>
                </c:pt>
                <c:pt idx="195">
                  <c:v>48.53</c:v>
                </c:pt>
                <c:pt idx="196">
                  <c:v>48.774999999999999</c:v>
                </c:pt>
                <c:pt idx="197">
                  <c:v>49.02</c:v>
                </c:pt>
                <c:pt idx="198">
                  <c:v>49.265000000000001</c:v>
                </c:pt>
                <c:pt idx="199">
                  <c:v>49.51</c:v>
                </c:pt>
                <c:pt idx="200">
                  <c:v>49.755000000000003</c:v>
                </c:pt>
                <c:pt idx="201">
                  <c:v>50</c:v>
                </c:pt>
              </c:numCache>
            </c:numRef>
          </c:xVal>
          <c:yVal>
            <c:numRef>
              <c:f>'aa600-9p5-1p02close'!$O$2:$O$203</c:f>
              <c:numCache>
                <c:formatCode>General</c:formatCode>
                <c:ptCount val="202"/>
                <c:pt idx="112">
                  <c:v>0.2487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10-42D0-94FA-2C50D1B6FB7D}"/>
            </c:ext>
          </c:extLst>
        </c:ser>
        <c:ser>
          <c:idx val="5"/>
          <c:order val="5"/>
          <c:tx>
            <c:strRef>
              <c:f>'aa600-9p5-1p02close'!$P$1</c:f>
              <c:strCache>
                <c:ptCount val="1"/>
                <c:pt idx="0">
                  <c:v>fi-L(DE-5000)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'aa600-9p5-1p02close'!$A$2:$A$203</c:f>
              <c:numCache>
                <c:formatCode>General</c:formatCode>
                <c:ptCount val="202"/>
                <c:pt idx="0">
                  <c:v>0.1</c:v>
                </c:pt>
                <c:pt idx="1">
                  <c:v>1</c:v>
                </c:pt>
                <c:pt idx="2">
                  <c:v>1.2450000000000001</c:v>
                </c:pt>
                <c:pt idx="3">
                  <c:v>1.49</c:v>
                </c:pt>
                <c:pt idx="4">
                  <c:v>1.7350000000000001</c:v>
                </c:pt>
                <c:pt idx="5">
                  <c:v>1.98</c:v>
                </c:pt>
                <c:pt idx="6">
                  <c:v>2.2250000000000001</c:v>
                </c:pt>
                <c:pt idx="7">
                  <c:v>2.4700000000000002</c:v>
                </c:pt>
                <c:pt idx="8">
                  <c:v>2.7149999999999999</c:v>
                </c:pt>
                <c:pt idx="9">
                  <c:v>2.96</c:v>
                </c:pt>
                <c:pt idx="10">
                  <c:v>3.2050000000000001</c:v>
                </c:pt>
                <c:pt idx="11">
                  <c:v>3.45</c:v>
                </c:pt>
                <c:pt idx="12">
                  <c:v>3.6949999999999998</c:v>
                </c:pt>
                <c:pt idx="13">
                  <c:v>3.94</c:v>
                </c:pt>
                <c:pt idx="14">
                  <c:v>4.1849999999999996</c:v>
                </c:pt>
                <c:pt idx="15">
                  <c:v>4.43</c:v>
                </c:pt>
                <c:pt idx="16">
                  <c:v>4.6749999999999998</c:v>
                </c:pt>
                <c:pt idx="17">
                  <c:v>4.92</c:v>
                </c:pt>
                <c:pt idx="18">
                  <c:v>5.165</c:v>
                </c:pt>
                <c:pt idx="19">
                  <c:v>5.41</c:v>
                </c:pt>
                <c:pt idx="20">
                  <c:v>5.6550000000000002</c:v>
                </c:pt>
                <c:pt idx="21">
                  <c:v>5.9</c:v>
                </c:pt>
                <c:pt idx="22">
                  <c:v>6.1449999999999996</c:v>
                </c:pt>
                <c:pt idx="23">
                  <c:v>6.39</c:v>
                </c:pt>
                <c:pt idx="24">
                  <c:v>6.6349999999999998</c:v>
                </c:pt>
                <c:pt idx="25">
                  <c:v>6.88</c:v>
                </c:pt>
                <c:pt idx="26">
                  <c:v>7.125</c:v>
                </c:pt>
                <c:pt idx="27">
                  <c:v>7.37</c:v>
                </c:pt>
                <c:pt idx="28">
                  <c:v>7.6150000000000002</c:v>
                </c:pt>
                <c:pt idx="29">
                  <c:v>7.86</c:v>
                </c:pt>
                <c:pt idx="30">
                  <c:v>8.1050000000000004</c:v>
                </c:pt>
                <c:pt idx="31">
                  <c:v>8.35</c:v>
                </c:pt>
                <c:pt idx="32">
                  <c:v>8.5950000000000006</c:v>
                </c:pt>
                <c:pt idx="33">
                  <c:v>8.84</c:v>
                </c:pt>
                <c:pt idx="34">
                  <c:v>9.0850000000000009</c:v>
                </c:pt>
                <c:pt idx="35">
                  <c:v>9.33</c:v>
                </c:pt>
                <c:pt idx="36">
                  <c:v>9.5749999999999993</c:v>
                </c:pt>
                <c:pt idx="37">
                  <c:v>9.82</c:v>
                </c:pt>
                <c:pt idx="38">
                  <c:v>10.065</c:v>
                </c:pt>
                <c:pt idx="39">
                  <c:v>10.31</c:v>
                </c:pt>
                <c:pt idx="40">
                  <c:v>10.555</c:v>
                </c:pt>
                <c:pt idx="41">
                  <c:v>10.8</c:v>
                </c:pt>
                <c:pt idx="42">
                  <c:v>11.045</c:v>
                </c:pt>
                <c:pt idx="43">
                  <c:v>11.29</c:v>
                </c:pt>
                <c:pt idx="44">
                  <c:v>11.535</c:v>
                </c:pt>
                <c:pt idx="45">
                  <c:v>11.78</c:v>
                </c:pt>
                <c:pt idx="46">
                  <c:v>12.025</c:v>
                </c:pt>
                <c:pt idx="47">
                  <c:v>12.27</c:v>
                </c:pt>
                <c:pt idx="48">
                  <c:v>12.515000000000001</c:v>
                </c:pt>
                <c:pt idx="49">
                  <c:v>12.76</c:v>
                </c:pt>
                <c:pt idx="50">
                  <c:v>13.005000000000001</c:v>
                </c:pt>
                <c:pt idx="51">
                  <c:v>13.25</c:v>
                </c:pt>
                <c:pt idx="52">
                  <c:v>13.494999999999999</c:v>
                </c:pt>
                <c:pt idx="53">
                  <c:v>13.74</c:v>
                </c:pt>
                <c:pt idx="54">
                  <c:v>13.984999999999999</c:v>
                </c:pt>
                <c:pt idx="55">
                  <c:v>14.23</c:v>
                </c:pt>
                <c:pt idx="56">
                  <c:v>14.475</c:v>
                </c:pt>
                <c:pt idx="57">
                  <c:v>14.72</c:v>
                </c:pt>
                <c:pt idx="58">
                  <c:v>14.965</c:v>
                </c:pt>
                <c:pt idx="59">
                  <c:v>15.21</c:v>
                </c:pt>
                <c:pt idx="60">
                  <c:v>15.455</c:v>
                </c:pt>
                <c:pt idx="61">
                  <c:v>15.7</c:v>
                </c:pt>
                <c:pt idx="62">
                  <c:v>15.945</c:v>
                </c:pt>
                <c:pt idx="63">
                  <c:v>16.190000000000001</c:v>
                </c:pt>
                <c:pt idx="64">
                  <c:v>16.434999999999999</c:v>
                </c:pt>
                <c:pt idx="65">
                  <c:v>16.68</c:v>
                </c:pt>
                <c:pt idx="66">
                  <c:v>16.925000000000001</c:v>
                </c:pt>
                <c:pt idx="67">
                  <c:v>17.170000000000002</c:v>
                </c:pt>
                <c:pt idx="68">
                  <c:v>17.414999999999999</c:v>
                </c:pt>
                <c:pt idx="69">
                  <c:v>17.66</c:v>
                </c:pt>
                <c:pt idx="70">
                  <c:v>17.905000000000001</c:v>
                </c:pt>
                <c:pt idx="71">
                  <c:v>18.149999999999999</c:v>
                </c:pt>
                <c:pt idx="72">
                  <c:v>18.395</c:v>
                </c:pt>
                <c:pt idx="73">
                  <c:v>18.64</c:v>
                </c:pt>
                <c:pt idx="74">
                  <c:v>18.885000000000002</c:v>
                </c:pt>
                <c:pt idx="75">
                  <c:v>19.13</c:v>
                </c:pt>
                <c:pt idx="76">
                  <c:v>19.375</c:v>
                </c:pt>
                <c:pt idx="77">
                  <c:v>19.62</c:v>
                </c:pt>
                <c:pt idx="78">
                  <c:v>19.864999999999998</c:v>
                </c:pt>
                <c:pt idx="79">
                  <c:v>20.11</c:v>
                </c:pt>
                <c:pt idx="80">
                  <c:v>20.355</c:v>
                </c:pt>
                <c:pt idx="81">
                  <c:v>20.6</c:v>
                </c:pt>
                <c:pt idx="82">
                  <c:v>20.844999999999999</c:v>
                </c:pt>
                <c:pt idx="83">
                  <c:v>21.09</c:v>
                </c:pt>
                <c:pt idx="84">
                  <c:v>21.335000000000001</c:v>
                </c:pt>
                <c:pt idx="85">
                  <c:v>21.58</c:v>
                </c:pt>
                <c:pt idx="86">
                  <c:v>21.824999999999999</c:v>
                </c:pt>
                <c:pt idx="87">
                  <c:v>22.07</c:v>
                </c:pt>
                <c:pt idx="88">
                  <c:v>22.315000000000001</c:v>
                </c:pt>
                <c:pt idx="89">
                  <c:v>22.56</c:v>
                </c:pt>
                <c:pt idx="90">
                  <c:v>22.805</c:v>
                </c:pt>
                <c:pt idx="91">
                  <c:v>23.05</c:v>
                </c:pt>
                <c:pt idx="92">
                  <c:v>23.295000000000002</c:v>
                </c:pt>
                <c:pt idx="93">
                  <c:v>23.54</c:v>
                </c:pt>
                <c:pt idx="94">
                  <c:v>23.785</c:v>
                </c:pt>
                <c:pt idx="95">
                  <c:v>24.03</c:v>
                </c:pt>
                <c:pt idx="96">
                  <c:v>24.274999999999999</c:v>
                </c:pt>
                <c:pt idx="97">
                  <c:v>24.52</c:v>
                </c:pt>
                <c:pt idx="98">
                  <c:v>24.765000000000001</c:v>
                </c:pt>
                <c:pt idx="99">
                  <c:v>25.01</c:v>
                </c:pt>
                <c:pt idx="100">
                  <c:v>25.254999999999999</c:v>
                </c:pt>
                <c:pt idx="101">
                  <c:v>25.5</c:v>
                </c:pt>
                <c:pt idx="102">
                  <c:v>25.745000000000001</c:v>
                </c:pt>
                <c:pt idx="103">
                  <c:v>25.99</c:v>
                </c:pt>
                <c:pt idx="104">
                  <c:v>26.234999999999999</c:v>
                </c:pt>
                <c:pt idx="105">
                  <c:v>26.48</c:v>
                </c:pt>
                <c:pt idx="106">
                  <c:v>26.725000000000001</c:v>
                </c:pt>
                <c:pt idx="107">
                  <c:v>26.97</c:v>
                </c:pt>
                <c:pt idx="108">
                  <c:v>27.215</c:v>
                </c:pt>
                <c:pt idx="109">
                  <c:v>27.46</c:v>
                </c:pt>
                <c:pt idx="110">
                  <c:v>27.704999999999998</c:v>
                </c:pt>
                <c:pt idx="111">
                  <c:v>27.95</c:v>
                </c:pt>
                <c:pt idx="112">
                  <c:v>28.195</c:v>
                </c:pt>
                <c:pt idx="113">
                  <c:v>28.44</c:v>
                </c:pt>
                <c:pt idx="114">
                  <c:v>28.684999999999999</c:v>
                </c:pt>
                <c:pt idx="115">
                  <c:v>28.93</c:v>
                </c:pt>
                <c:pt idx="116">
                  <c:v>29.175000000000001</c:v>
                </c:pt>
                <c:pt idx="117">
                  <c:v>29.42</c:v>
                </c:pt>
                <c:pt idx="118">
                  <c:v>29.664999999999999</c:v>
                </c:pt>
                <c:pt idx="119">
                  <c:v>29.91</c:v>
                </c:pt>
                <c:pt idx="120">
                  <c:v>30.155000000000001</c:v>
                </c:pt>
                <c:pt idx="121">
                  <c:v>30.4</c:v>
                </c:pt>
                <c:pt idx="122">
                  <c:v>30.645</c:v>
                </c:pt>
                <c:pt idx="123">
                  <c:v>30.89</c:v>
                </c:pt>
                <c:pt idx="124">
                  <c:v>31.135000000000002</c:v>
                </c:pt>
                <c:pt idx="125">
                  <c:v>31.38</c:v>
                </c:pt>
                <c:pt idx="126">
                  <c:v>31.625</c:v>
                </c:pt>
                <c:pt idx="127">
                  <c:v>31.87</c:v>
                </c:pt>
                <c:pt idx="128">
                  <c:v>32.115000000000002</c:v>
                </c:pt>
                <c:pt idx="129">
                  <c:v>32.36</c:v>
                </c:pt>
                <c:pt idx="130">
                  <c:v>32.604999999999997</c:v>
                </c:pt>
                <c:pt idx="131">
                  <c:v>32.85</c:v>
                </c:pt>
                <c:pt idx="132">
                  <c:v>33.094999999999999</c:v>
                </c:pt>
                <c:pt idx="133">
                  <c:v>33.340000000000003</c:v>
                </c:pt>
                <c:pt idx="134">
                  <c:v>33.585000000000001</c:v>
                </c:pt>
                <c:pt idx="135">
                  <c:v>33.83</c:v>
                </c:pt>
                <c:pt idx="136">
                  <c:v>34.075000000000003</c:v>
                </c:pt>
                <c:pt idx="137">
                  <c:v>34.32</c:v>
                </c:pt>
                <c:pt idx="138">
                  <c:v>34.564999999999998</c:v>
                </c:pt>
                <c:pt idx="139">
                  <c:v>34.81</c:v>
                </c:pt>
                <c:pt idx="140">
                  <c:v>35.055</c:v>
                </c:pt>
                <c:pt idx="141">
                  <c:v>35.299999999999997</c:v>
                </c:pt>
                <c:pt idx="142">
                  <c:v>35.545000000000002</c:v>
                </c:pt>
                <c:pt idx="143">
                  <c:v>35.79</c:v>
                </c:pt>
                <c:pt idx="144">
                  <c:v>36.034999999999997</c:v>
                </c:pt>
                <c:pt idx="145">
                  <c:v>36.28</c:v>
                </c:pt>
                <c:pt idx="146">
                  <c:v>36.524999999999999</c:v>
                </c:pt>
                <c:pt idx="147">
                  <c:v>36.770000000000003</c:v>
                </c:pt>
                <c:pt idx="148">
                  <c:v>37.015000000000001</c:v>
                </c:pt>
                <c:pt idx="149">
                  <c:v>37.26</c:v>
                </c:pt>
                <c:pt idx="150">
                  <c:v>37.505000000000003</c:v>
                </c:pt>
                <c:pt idx="151">
                  <c:v>37.75</c:v>
                </c:pt>
                <c:pt idx="152">
                  <c:v>37.994999999999997</c:v>
                </c:pt>
                <c:pt idx="153">
                  <c:v>38.24</c:v>
                </c:pt>
                <c:pt idx="154">
                  <c:v>38.484999999999999</c:v>
                </c:pt>
                <c:pt idx="155">
                  <c:v>38.729999999999997</c:v>
                </c:pt>
                <c:pt idx="156">
                  <c:v>38.975000000000001</c:v>
                </c:pt>
                <c:pt idx="157">
                  <c:v>39.22</c:v>
                </c:pt>
                <c:pt idx="158">
                  <c:v>39.465000000000003</c:v>
                </c:pt>
                <c:pt idx="159">
                  <c:v>39.71</c:v>
                </c:pt>
                <c:pt idx="160">
                  <c:v>39.954999999999998</c:v>
                </c:pt>
                <c:pt idx="161">
                  <c:v>40.200000000000003</c:v>
                </c:pt>
                <c:pt idx="162">
                  <c:v>40.445</c:v>
                </c:pt>
                <c:pt idx="163">
                  <c:v>40.69</c:v>
                </c:pt>
                <c:pt idx="164">
                  <c:v>40.935000000000002</c:v>
                </c:pt>
                <c:pt idx="165">
                  <c:v>41.18</c:v>
                </c:pt>
                <c:pt idx="166">
                  <c:v>41.424999999999997</c:v>
                </c:pt>
                <c:pt idx="167">
                  <c:v>41.67</c:v>
                </c:pt>
                <c:pt idx="168">
                  <c:v>41.914999999999999</c:v>
                </c:pt>
                <c:pt idx="169">
                  <c:v>42.16</c:v>
                </c:pt>
                <c:pt idx="170">
                  <c:v>42.405000000000001</c:v>
                </c:pt>
                <c:pt idx="171">
                  <c:v>42.65</c:v>
                </c:pt>
                <c:pt idx="172">
                  <c:v>42.895000000000003</c:v>
                </c:pt>
                <c:pt idx="173">
                  <c:v>43.14</c:v>
                </c:pt>
                <c:pt idx="174">
                  <c:v>43.384999999999998</c:v>
                </c:pt>
                <c:pt idx="175">
                  <c:v>43.63</c:v>
                </c:pt>
                <c:pt idx="176">
                  <c:v>43.875</c:v>
                </c:pt>
                <c:pt idx="177">
                  <c:v>44.12</c:v>
                </c:pt>
                <c:pt idx="178">
                  <c:v>44.365000000000002</c:v>
                </c:pt>
                <c:pt idx="179">
                  <c:v>44.61</c:v>
                </c:pt>
                <c:pt idx="180">
                  <c:v>44.854999999999997</c:v>
                </c:pt>
                <c:pt idx="181">
                  <c:v>45.1</c:v>
                </c:pt>
                <c:pt idx="182">
                  <c:v>45.344999999999999</c:v>
                </c:pt>
                <c:pt idx="183">
                  <c:v>45.59</c:v>
                </c:pt>
                <c:pt idx="184">
                  <c:v>45.835000000000001</c:v>
                </c:pt>
                <c:pt idx="185">
                  <c:v>46.08</c:v>
                </c:pt>
                <c:pt idx="186">
                  <c:v>46.325000000000003</c:v>
                </c:pt>
                <c:pt idx="187">
                  <c:v>46.57</c:v>
                </c:pt>
                <c:pt idx="188">
                  <c:v>46.814999999999998</c:v>
                </c:pt>
                <c:pt idx="189">
                  <c:v>47.06</c:v>
                </c:pt>
                <c:pt idx="190">
                  <c:v>47.305</c:v>
                </c:pt>
                <c:pt idx="191">
                  <c:v>47.55</c:v>
                </c:pt>
                <c:pt idx="192">
                  <c:v>47.795000000000002</c:v>
                </c:pt>
                <c:pt idx="193">
                  <c:v>48.04</c:v>
                </c:pt>
                <c:pt idx="194">
                  <c:v>48.284999999999997</c:v>
                </c:pt>
                <c:pt idx="195">
                  <c:v>48.53</c:v>
                </c:pt>
                <c:pt idx="196">
                  <c:v>48.774999999999999</c:v>
                </c:pt>
                <c:pt idx="197">
                  <c:v>49.02</c:v>
                </c:pt>
                <c:pt idx="198">
                  <c:v>49.265000000000001</c:v>
                </c:pt>
                <c:pt idx="199">
                  <c:v>49.51</c:v>
                </c:pt>
                <c:pt idx="200">
                  <c:v>49.755000000000003</c:v>
                </c:pt>
                <c:pt idx="201">
                  <c:v>50</c:v>
                </c:pt>
              </c:numCache>
            </c:numRef>
          </c:xVal>
          <c:yVal>
            <c:numRef>
              <c:f>'aa600-9p5-1p02close'!$P$2:$P$203</c:f>
              <c:numCache>
                <c:formatCode>General</c:formatCode>
                <c:ptCount val="202"/>
                <c:pt idx="0">
                  <c:v>0.1734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10-42D0-94FA-2C50D1B6FB7D}"/>
            </c:ext>
          </c:extLst>
        </c:ser>
        <c:ser>
          <c:idx val="6"/>
          <c:order val="6"/>
          <c:tx>
            <c:strRef>
              <c:f>'aa600-9p5-1p02close'!$Q$1</c:f>
              <c:strCache>
                <c:ptCount val="1"/>
                <c:pt idx="0">
                  <c:v>fi-C(DE-5000)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'aa600-9p5-1p02close'!$A$2:$A$203</c:f>
              <c:numCache>
                <c:formatCode>General</c:formatCode>
                <c:ptCount val="202"/>
                <c:pt idx="0">
                  <c:v>0.1</c:v>
                </c:pt>
                <c:pt idx="1">
                  <c:v>1</c:v>
                </c:pt>
                <c:pt idx="2">
                  <c:v>1.2450000000000001</c:v>
                </c:pt>
                <c:pt idx="3">
                  <c:v>1.49</c:v>
                </c:pt>
                <c:pt idx="4">
                  <c:v>1.7350000000000001</c:v>
                </c:pt>
                <c:pt idx="5">
                  <c:v>1.98</c:v>
                </c:pt>
                <c:pt idx="6">
                  <c:v>2.2250000000000001</c:v>
                </c:pt>
                <c:pt idx="7">
                  <c:v>2.4700000000000002</c:v>
                </c:pt>
                <c:pt idx="8">
                  <c:v>2.7149999999999999</c:v>
                </c:pt>
                <c:pt idx="9">
                  <c:v>2.96</c:v>
                </c:pt>
                <c:pt idx="10">
                  <c:v>3.2050000000000001</c:v>
                </c:pt>
                <c:pt idx="11">
                  <c:v>3.45</c:v>
                </c:pt>
                <c:pt idx="12">
                  <c:v>3.6949999999999998</c:v>
                </c:pt>
                <c:pt idx="13">
                  <c:v>3.94</c:v>
                </c:pt>
                <c:pt idx="14">
                  <c:v>4.1849999999999996</c:v>
                </c:pt>
                <c:pt idx="15">
                  <c:v>4.43</c:v>
                </c:pt>
                <c:pt idx="16">
                  <c:v>4.6749999999999998</c:v>
                </c:pt>
                <c:pt idx="17">
                  <c:v>4.92</c:v>
                </c:pt>
                <c:pt idx="18">
                  <c:v>5.165</c:v>
                </c:pt>
                <c:pt idx="19">
                  <c:v>5.41</c:v>
                </c:pt>
                <c:pt idx="20">
                  <c:v>5.6550000000000002</c:v>
                </c:pt>
                <c:pt idx="21">
                  <c:v>5.9</c:v>
                </c:pt>
                <c:pt idx="22">
                  <c:v>6.1449999999999996</c:v>
                </c:pt>
                <c:pt idx="23">
                  <c:v>6.39</c:v>
                </c:pt>
                <c:pt idx="24">
                  <c:v>6.6349999999999998</c:v>
                </c:pt>
                <c:pt idx="25">
                  <c:v>6.88</c:v>
                </c:pt>
                <c:pt idx="26">
                  <c:v>7.125</c:v>
                </c:pt>
                <c:pt idx="27">
                  <c:v>7.37</c:v>
                </c:pt>
                <c:pt idx="28">
                  <c:v>7.6150000000000002</c:v>
                </c:pt>
                <c:pt idx="29">
                  <c:v>7.86</c:v>
                </c:pt>
                <c:pt idx="30">
                  <c:v>8.1050000000000004</c:v>
                </c:pt>
                <c:pt idx="31">
                  <c:v>8.35</c:v>
                </c:pt>
                <c:pt idx="32">
                  <c:v>8.5950000000000006</c:v>
                </c:pt>
                <c:pt idx="33">
                  <c:v>8.84</c:v>
                </c:pt>
                <c:pt idx="34">
                  <c:v>9.0850000000000009</c:v>
                </c:pt>
                <c:pt idx="35">
                  <c:v>9.33</c:v>
                </c:pt>
                <c:pt idx="36">
                  <c:v>9.5749999999999993</c:v>
                </c:pt>
                <c:pt idx="37">
                  <c:v>9.82</c:v>
                </c:pt>
                <c:pt idx="38">
                  <c:v>10.065</c:v>
                </c:pt>
                <c:pt idx="39">
                  <c:v>10.31</c:v>
                </c:pt>
                <c:pt idx="40">
                  <c:v>10.555</c:v>
                </c:pt>
                <c:pt idx="41">
                  <c:v>10.8</c:v>
                </c:pt>
                <c:pt idx="42">
                  <c:v>11.045</c:v>
                </c:pt>
                <c:pt idx="43">
                  <c:v>11.29</c:v>
                </c:pt>
                <c:pt idx="44">
                  <c:v>11.535</c:v>
                </c:pt>
                <c:pt idx="45">
                  <c:v>11.78</c:v>
                </c:pt>
                <c:pt idx="46">
                  <c:v>12.025</c:v>
                </c:pt>
                <c:pt idx="47">
                  <c:v>12.27</c:v>
                </c:pt>
                <c:pt idx="48">
                  <c:v>12.515000000000001</c:v>
                </c:pt>
                <c:pt idx="49">
                  <c:v>12.76</c:v>
                </c:pt>
                <c:pt idx="50">
                  <c:v>13.005000000000001</c:v>
                </c:pt>
                <c:pt idx="51">
                  <c:v>13.25</c:v>
                </c:pt>
                <c:pt idx="52">
                  <c:v>13.494999999999999</c:v>
                </c:pt>
                <c:pt idx="53">
                  <c:v>13.74</c:v>
                </c:pt>
                <c:pt idx="54">
                  <c:v>13.984999999999999</c:v>
                </c:pt>
                <c:pt idx="55">
                  <c:v>14.23</c:v>
                </c:pt>
                <c:pt idx="56">
                  <c:v>14.475</c:v>
                </c:pt>
                <c:pt idx="57">
                  <c:v>14.72</c:v>
                </c:pt>
                <c:pt idx="58">
                  <c:v>14.965</c:v>
                </c:pt>
                <c:pt idx="59">
                  <c:v>15.21</c:v>
                </c:pt>
                <c:pt idx="60">
                  <c:v>15.455</c:v>
                </c:pt>
                <c:pt idx="61">
                  <c:v>15.7</c:v>
                </c:pt>
                <c:pt idx="62">
                  <c:v>15.945</c:v>
                </c:pt>
                <c:pt idx="63">
                  <c:v>16.190000000000001</c:v>
                </c:pt>
                <c:pt idx="64">
                  <c:v>16.434999999999999</c:v>
                </c:pt>
                <c:pt idx="65">
                  <c:v>16.68</c:v>
                </c:pt>
                <c:pt idx="66">
                  <c:v>16.925000000000001</c:v>
                </c:pt>
                <c:pt idx="67">
                  <c:v>17.170000000000002</c:v>
                </c:pt>
                <c:pt idx="68">
                  <c:v>17.414999999999999</c:v>
                </c:pt>
                <c:pt idx="69">
                  <c:v>17.66</c:v>
                </c:pt>
                <c:pt idx="70">
                  <c:v>17.905000000000001</c:v>
                </c:pt>
                <c:pt idx="71">
                  <c:v>18.149999999999999</c:v>
                </c:pt>
                <c:pt idx="72">
                  <c:v>18.395</c:v>
                </c:pt>
                <c:pt idx="73">
                  <c:v>18.64</c:v>
                </c:pt>
                <c:pt idx="74">
                  <c:v>18.885000000000002</c:v>
                </c:pt>
                <c:pt idx="75">
                  <c:v>19.13</c:v>
                </c:pt>
                <c:pt idx="76">
                  <c:v>19.375</c:v>
                </c:pt>
                <c:pt idx="77">
                  <c:v>19.62</c:v>
                </c:pt>
                <c:pt idx="78">
                  <c:v>19.864999999999998</c:v>
                </c:pt>
                <c:pt idx="79">
                  <c:v>20.11</c:v>
                </c:pt>
                <c:pt idx="80">
                  <c:v>20.355</c:v>
                </c:pt>
                <c:pt idx="81">
                  <c:v>20.6</c:v>
                </c:pt>
                <c:pt idx="82">
                  <c:v>20.844999999999999</c:v>
                </c:pt>
                <c:pt idx="83">
                  <c:v>21.09</c:v>
                </c:pt>
                <c:pt idx="84">
                  <c:v>21.335000000000001</c:v>
                </c:pt>
                <c:pt idx="85">
                  <c:v>21.58</c:v>
                </c:pt>
                <c:pt idx="86">
                  <c:v>21.824999999999999</c:v>
                </c:pt>
                <c:pt idx="87">
                  <c:v>22.07</c:v>
                </c:pt>
                <c:pt idx="88">
                  <c:v>22.315000000000001</c:v>
                </c:pt>
                <c:pt idx="89">
                  <c:v>22.56</c:v>
                </c:pt>
                <c:pt idx="90">
                  <c:v>22.805</c:v>
                </c:pt>
                <c:pt idx="91">
                  <c:v>23.05</c:v>
                </c:pt>
                <c:pt idx="92">
                  <c:v>23.295000000000002</c:v>
                </c:pt>
                <c:pt idx="93">
                  <c:v>23.54</c:v>
                </c:pt>
                <c:pt idx="94">
                  <c:v>23.785</c:v>
                </c:pt>
                <c:pt idx="95">
                  <c:v>24.03</c:v>
                </c:pt>
                <c:pt idx="96">
                  <c:v>24.274999999999999</c:v>
                </c:pt>
                <c:pt idx="97">
                  <c:v>24.52</c:v>
                </c:pt>
                <c:pt idx="98">
                  <c:v>24.765000000000001</c:v>
                </c:pt>
                <c:pt idx="99">
                  <c:v>25.01</c:v>
                </c:pt>
                <c:pt idx="100">
                  <c:v>25.254999999999999</c:v>
                </c:pt>
                <c:pt idx="101">
                  <c:v>25.5</c:v>
                </c:pt>
                <c:pt idx="102">
                  <c:v>25.745000000000001</c:v>
                </c:pt>
                <c:pt idx="103">
                  <c:v>25.99</c:v>
                </c:pt>
                <c:pt idx="104">
                  <c:v>26.234999999999999</c:v>
                </c:pt>
                <c:pt idx="105">
                  <c:v>26.48</c:v>
                </c:pt>
                <c:pt idx="106">
                  <c:v>26.725000000000001</c:v>
                </c:pt>
                <c:pt idx="107">
                  <c:v>26.97</c:v>
                </c:pt>
                <c:pt idx="108">
                  <c:v>27.215</c:v>
                </c:pt>
                <c:pt idx="109">
                  <c:v>27.46</c:v>
                </c:pt>
                <c:pt idx="110">
                  <c:v>27.704999999999998</c:v>
                </c:pt>
                <c:pt idx="111">
                  <c:v>27.95</c:v>
                </c:pt>
                <c:pt idx="112">
                  <c:v>28.195</c:v>
                </c:pt>
                <c:pt idx="113">
                  <c:v>28.44</c:v>
                </c:pt>
                <c:pt idx="114">
                  <c:v>28.684999999999999</c:v>
                </c:pt>
                <c:pt idx="115">
                  <c:v>28.93</c:v>
                </c:pt>
                <c:pt idx="116">
                  <c:v>29.175000000000001</c:v>
                </c:pt>
                <c:pt idx="117">
                  <c:v>29.42</c:v>
                </c:pt>
                <c:pt idx="118">
                  <c:v>29.664999999999999</c:v>
                </c:pt>
                <c:pt idx="119">
                  <c:v>29.91</c:v>
                </c:pt>
                <c:pt idx="120">
                  <c:v>30.155000000000001</c:v>
                </c:pt>
                <c:pt idx="121">
                  <c:v>30.4</c:v>
                </c:pt>
                <c:pt idx="122">
                  <c:v>30.645</c:v>
                </c:pt>
                <c:pt idx="123">
                  <c:v>30.89</c:v>
                </c:pt>
                <c:pt idx="124">
                  <c:v>31.135000000000002</c:v>
                </c:pt>
                <c:pt idx="125">
                  <c:v>31.38</c:v>
                </c:pt>
                <c:pt idx="126">
                  <c:v>31.625</c:v>
                </c:pt>
                <c:pt idx="127">
                  <c:v>31.87</c:v>
                </c:pt>
                <c:pt idx="128">
                  <c:v>32.115000000000002</c:v>
                </c:pt>
                <c:pt idx="129">
                  <c:v>32.36</c:v>
                </c:pt>
                <c:pt idx="130">
                  <c:v>32.604999999999997</c:v>
                </c:pt>
                <c:pt idx="131">
                  <c:v>32.85</c:v>
                </c:pt>
                <c:pt idx="132">
                  <c:v>33.094999999999999</c:v>
                </c:pt>
                <c:pt idx="133">
                  <c:v>33.340000000000003</c:v>
                </c:pt>
                <c:pt idx="134">
                  <c:v>33.585000000000001</c:v>
                </c:pt>
                <c:pt idx="135">
                  <c:v>33.83</c:v>
                </c:pt>
                <c:pt idx="136">
                  <c:v>34.075000000000003</c:v>
                </c:pt>
                <c:pt idx="137">
                  <c:v>34.32</c:v>
                </c:pt>
                <c:pt idx="138">
                  <c:v>34.564999999999998</c:v>
                </c:pt>
                <c:pt idx="139">
                  <c:v>34.81</c:v>
                </c:pt>
                <c:pt idx="140">
                  <c:v>35.055</c:v>
                </c:pt>
                <c:pt idx="141">
                  <c:v>35.299999999999997</c:v>
                </c:pt>
                <c:pt idx="142">
                  <c:v>35.545000000000002</c:v>
                </c:pt>
                <c:pt idx="143">
                  <c:v>35.79</c:v>
                </c:pt>
                <c:pt idx="144">
                  <c:v>36.034999999999997</c:v>
                </c:pt>
                <c:pt idx="145">
                  <c:v>36.28</c:v>
                </c:pt>
                <c:pt idx="146">
                  <c:v>36.524999999999999</c:v>
                </c:pt>
                <c:pt idx="147">
                  <c:v>36.770000000000003</c:v>
                </c:pt>
                <c:pt idx="148">
                  <c:v>37.015000000000001</c:v>
                </c:pt>
                <c:pt idx="149">
                  <c:v>37.26</c:v>
                </c:pt>
                <c:pt idx="150">
                  <c:v>37.505000000000003</c:v>
                </c:pt>
                <c:pt idx="151">
                  <c:v>37.75</c:v>
                </c:pt>
                <c:pt idx="152">
                  <c:v>37.994999999999997</c:v>
                </c:pt>
                <c:pt idx="153">
                  <c:v>38.24</c:v>
                </c:pt>
                <c:pt idx="154">
                  <c:v>38.484999999999999</c:v>
                </c:pt>
                <c:pt idx="155">
                  <c:v>38.729999999999997</c:v>
                </c:pt>
                <c:pt idx="156">
                  <c:v>38.975000000000001</c:v>
                </c:pt>
                <c:pt idx="157">
                  <c:v>39.22</c:v>
                </c:pt>
                <c:pt idx="158">
                  <c:v>39.465000000000003</c:v>
                </c:pt>
                <c:pt idx="159">
                  <c:v>39.71</c:v>
                </c:pt>
                <c:pt idx="160">
                  <c:v>39.954999999999998</c:v>
                </c:pt>
                <c:pt idx="161">
                  <c:v>40.200000000000003</c:v>
                </c:pt>
                <c:pt idx="162">
                  <c:v>40.445</c:v>
                </c:pt>
                <c:pt idx="163">
                  <c:v>40.69</c:v>
                </c:pt>
                <c:pt idx="164">
                  <c:v>40.935000000000002</c:v>
                </c:pt>
                <c:pt idx="165">
                  <c:v>41.18</c:v>
                </c:pt>
                <c:pt idx="166">
                  <c:v>41.424999999999997</c:v>
                </c:pt>
                <c:pt idx="167">
                  <c:v>41.67</c:v>
                </c:pt>
                <c:pt idx="168">
                  <c:v>41.914999999999999</c:v>
                </c:pt>
                <c:pt idx="169">
                  <c:v>42.16</c:v>
                </c:pt>
                <c:pt idx="170">
                  <c:v>42.405000000000001</c:v>
                </c:pt>
                <c:pt idx="171">
                  <c:v>42.65</c:v>
                </c:pt>
                <c:pt idx="172">
                  <c:v>42.895000000000003</c:v>
                </c:pt>
                <c:pt idx="173">
                  <c:v>43.14</c:v>
                </c:pt>
                <c:pt idx="174">
                  <c:v>43.384999999999998</c:v>
                </c:pt>
                <c:pt idx="175">
                  <c:v>43.63</c:v>
                </c:pt>
                <c:pt idx="176">
                  <c:v>43.875</c:v>
                </c:pt>
                <c:pt idx="177">
                  <c:v>44.12</c:v>
                </c:pt>
                <c:pt idx="178">
                  <c:v>44.365000000000002</c:v>
                </c:pt>
                <c:pt idx="179">
                  <c:v>44.61</c:v>
                </c:pt>
                <c:pt idx="180">
                  <c:v>44.854999999999997</c:v>
                </c:pt>
                <c:pt idx="181">
                  <c:v>45.1</c:v>
                </c:pt>
                <c:pt idx="182">
                  <c:v>45.344999999999999</c:v>
                </c:pt>
                <c:pt idx="183">
                  <c:v>45.59</c:v>
                </c:pt>
                <c:pt idx="184">
                  <c:v>45.835000000000001</c:v>
                </c:pt>
                <c:pt idx="185">
                  <c:v>46.08</c:v>
                </c:pt>
                <c:pt idx="186">
                  <c:v>46.325000000000003</c:v>
                </c:pt>
                <c:pt idx="187">
                  <c:v>46.57</c:v>
                </c:pt>
                <c:pt idx="188">
                  <c:v>46.814999999999998</c:v>
                </c:pt>
                <c:pt idx="189">
                  <c:v>47.06</c:v>
                </c:pt>
                <c:pt idx="190">
                  <c:v>47.305</c:v>
                </c:pt>
                <c:pt idx="191">
                  <c:v>47.55</c:v>
                </c:pt>
                <c:pt idx="192">
                  <c:v>47.795000000000002</c:v>
                </c:pt>
                <c:pt idx="193">
                  <c:v>48.04</c:v>
                </c:pt>
                <c:pt idx="194">
                  <c:v>48.284999999999997</c:v>
                </c:pt>
                <c:pt idx="195">
                  <c:v>48.53</c:v>
                </c:pt>
                <c:pt idx="196">
                  <c:v>48.774999999999999</c:v>
                </c:pt>
                <c:pt idx="197">
                  <c:v>49.02</c:v>
                </c:pt>
                <c:pt idx="198">
                  <c:v>49.265000000000001</c:v>
                </c:pt>
                <c:pt idx="199">
                  <c:v>49.51</c:v>
                </c:pt>
                <c:pt idx="200">
                  <c:v>49.755000000000003</c:v>
                </c:pt>
                <c:pt idx="201">
                  <c:v>50</c:v>
                </c:pt>
              </c:numCache>
            </c:numRef>
          </c:xVal>
          <c:yVal>
            <c:numRef>
              <c:f>'aa600-9p5-1p02close'!$Q$2:$Q$203</c:f>
              <c:numCache>
                <c:formatCode>General</c:formatCode>
                <c:ptCount val="202"/>
                <c:pt idx="0">
                  <c:v>0.13239999999999999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10-42D0-94FA-2C50D1B6F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196768"/>
        <c:axId val="372201344"/>
      </c:scatterChart>
      <c:valAx>
        <c:axId val="372196768"/>
        <c:scaling>
          <c:orientation val="minMax"/>
          <c:max val="4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 b="0" i="0" baseline="0">
                    <a:effectLst/>
                  </a:rPr>
                  <a:t>Frequency [MHz]</a:t>
                </a:r>
                <a:endParaRPr lang="ja-JP" altLang="ja-JP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201344"/>
        <c:crosses val="autoZero"/>
        <c:crossBetween val="midCat"/>
        <c:majorUnit val="10"/>
        <c:minorUnit val="5"/>
      </c:valAx>
      <c:valAx>
        <c:axId val="372201344"/>
        <c:scaling>
          <c:orientation val="minMax"/>
          <c:max val="0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 b="0" i="0" baseline="0">
                    <a:effectLst/>
                  </a:rPr>
                  <a:t>Function value</a:t>
                </a:r>
                <a:endParaRPr lang="ja-JP" altLang="ja-JP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196768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summary!$F$3</c:f>
              <c:strCache>
                <c:ptCount val="1"/>
                <c:pt idx="0">
                  <c:v>Function value of Inductance (fi-L)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summary!$E$4:$E$7</c:f>
              <c:strCache>
                <c:ptCount val="4"/>
                <c:pt idx="0">
                  <c:v>DE-5000</c:v>
                </c:pt>
                <c:pt idx="1">
                  <c:v>AA-600</c:v>
                </c:pt>
                <c:pt idx="2">
                  <c:v>RX-meter</c:v>
                </c:pt>
                <c:pt idx="3">
                  <c:v>Q-meter</c:v>
                </c:pt>
              </c:strCache>
            </c:strRef>
          </c:cat>
          <c:val>
            <c:numRef>
              <c:f>summary!$F$4:$F$7</c:f>
              <c:numCache>
                <c:formatCode>General</c:formatCode>
                <c:ptCount val="4"/>
                <c:pt idx="0">
                  <c:v>0.1734</c:v>
                </c:pt>
                <c:pt idx="1">
                  <c:v>0.29011415562207388</c:v>
                </c:pt>
                <c:pt idx="2">
                  <c:v>0.22900000000000001</c:v>
                </c:pt>
                <c:pt idx="3">
                  <c:v>0.2487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6-45A3-B2E1-893D8AF39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8457584"/>
        <c:axId val="1228458416"/>
        <c:axId val="0"/>
      </c:bar3DChart>
      <c:catAx>
        <c:axId val="1228457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28458416"/>
        <c:crosses val="autoZero"/>
        <c:auto val="1"/>
        <c:lblAlgn val="ctr"/>
        <c:lblOffset val="100"/>
        <c:noMultiLvlLbl val="0"/>
      </c:catAx>
      <c:valAx>
        <c:axId val="122845841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2845758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summary!$G$3</c:f>
              <c:strCache>
                <c:ptCount val="1"/>
                <c:pt idx="0">
                  <c:v>Function value of Capacitance (fi-C)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summary!$E$4:$E$7</c:f>
              <c:strCache>
                <c:ptCount val="4"/>
                <c:pt idx="0">
                  <c:v>DE-5000</c:v>
                </c:pt>
                <c:pt idx="1">
                  <c:v>AA-600</c:v>
                </c:pt>
                <c:pt idx="2">
                  <c:v>RX-meter</c:v>
                </c:pt>
                <c:pt idx="3">
                  <c:v>Q-meter</c:v>
                </c:pt>
              </c:strCache>
            </c:strRef>
          </c:cat>
          <c:val>
            <c:numRef>
              <c:f>summary!$G$4:$G$7</c:f>
              <c:numCache>
                <c:formatCode>General</c:formatCode>
                <c:ptCount val="4"/>
                <c:pt idx="0">
                  <c:v>0.13239999999999999</c:v>
                </c:pt>
                <c:pt idx="1">
                  <c:v>9.7561443507342138E-2</c:v>
                </c:pt>
                <c:pt idx="2">
                  <c:v>0.12809999999999999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D-451A-9AEB-28ECEFB0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0290608"/>
        <c:axId val="940291024"/>
        <c:axId val="0"/>
      </c:bar3DChart>
      <c:catAx>
        <c:axId val="94029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0291024"/>
        <c:crosses val="autoZero"/>
        <c:auto val="1"/>
        <c:lblAlgn val="ctr"/>
        <c:lblOffset val="100"/>
        <c:noMultiLvlLbl val="0"/>
      </c:catAx>
      <c:valAx>
        <c:axId val="940291024"/>
        <c:scaling>
          <c:orientation val="minMax"/>
          <c:max val="0.3000000000000000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0290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409575</xdr:colOff>
      <xdr:row>5</xdr:row>
      <xdr:rowOff>147636</xdr:rowOff>
    </xdr:from>
    <xdr:to>
      <xdr:col>16</xdr:col>
      <xdr:colOff>542925</xdr:colOff>
      <xdr:row>20</xdr:row>
      <xdr:rowOff>47624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555EFFE-BDDD-818B-B3E1-3D6A391C5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0.01852</cdr:y>
    </cdr:from>
    <cdr:to>
      <cdr:x>1</cdr:x>
      <cdr:y>0.11921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653352B-4759-DEEE-99ED-A7482FFB5088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4584000" cy="27621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400"/>
            <a:t>Pair Wire=9.5mmPipe, Spacing=1.02mm</a:t>
          </a:r>
          <a:endParaRPr lang="ja-JP" altLang="en-US" sz="14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7</xdr:row>
      <xdr:rowOff>33337</xdr:rowOff>
    </xdr:from>
    <xdr:to>
      <xdr:col>5</xdr:col>
      <xdr:colOff>361950</xdr:colOff>
      <xdr:row>18</xdr:row>
      <xdr:rowOff>157162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D15242F-7E44-CE53-9301-5E007A2A1E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352425</xdr:colOff>
      <xdr:row>7</xdr:row>
      <xdr:rowOff>33337</xdr:rowOff>
    </xdr:from>
    <xdr:to>
      <xdr:col>6</xdr:col>
      <xdr:colOff>1314450</xdr:colOff>
      <xdr:row>18</xdr:row>
      <xdr:rowOff>157162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70A2F67-EB6C-4DBB-A40F-7F2890C4CB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3"/>
  <sheetViews>
    <sheetView tabSelected="1" workbookViewId="0">
      <selection activeCell="H2" sqref="H2"/>
    </sheetView>
  </sheetViews>
  <sheetFormatPr defaultRowHeight="18.75" x14ac:dyDescent="0.4"/>
  <cols>
    <col min="7" max="7" width="10" customWidth="1"/>
    <col min="8" max="8" width="10.25" customWidth="1"/>
    <col min="11" max="11" width="9.5" bestFit="1" customWidth="1"/>
    <col min="13" max="13" width="13.5" bestFit="1" customWidth="1"/>
    <col min="14" max="14" width="13.5" customWidth="1"/>
    <col min="15" max="15" width="12.625" bestFit="1" customWidth="1"/>
    <col min="16" max="16" width="13.875" bestFit="1" customWidth="1"/>
    <col min="17" max="17" width="14" bestFit="1" customWidth="1"/>
  </cols>
  <sheetData>
    <row r="1" spans="1:23" s="1" customForma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12</v>
      </c>
      <c r="H1" s="1" t="s">
        <v>13</v>
      </c>
      <c r="I1" s="1" t="s">
        <v>26</v>
      </c>
      <c r="J1" s="1" t="s">
        <v>27</v>
      </c>
      <c r="K1" s="1" t="s">
        <v>18</v>
      </c>
      <c r="L1" s="1" t="s">
        <v>17</v>
      </c>
      <c r="M1" s="1" t="s">
        <v>16</v>
      </c>
      <c r="N1" s="1" t="s">
        <v>20</v>
      </c>
      <c r="O1" s="1" t="s">
        <v>15</v>
      </c>
      <c r="P1" s="1" t="s">
        <v>14</v>
      </c>
      <c r="Q1" s="1" t="s">
        <v>19</v>
      </c>
      <c r="R1" s="2" t="s">
        <v>6</v>
      </c>
      <c r="S1" s="3">
        <v>1.2566370621199999E-6</v>
      </c>
      <c r="T1"/>
      <c r="U1" s="4" t="s">
        <v>7</v>
      </c>
      <c r="V1" s="4" t="s">
        <v>8</v>
      </c>
      <c r="W1" s="4" t="s">
        <v>11</v>
      </c>
    </row>
    <row r="2" spans="1:23" s="1" customFormat="1" x14ac:dyDescent="0.4">
      <c r="A2" s="11">
        <v>0.1</v>
      </c>
      <c r="P2">
        <v>0.1734</v>
      </c>
      <c r="Q2" s="1">
        <v>0.13239999999999999</v>
      </c>
      <c r="R2" s="9"/>
      <c r="S2" s="10"/>
      <c r="T2"/>
      <c r="U2" s="4"/>
      <c r="V2" s="4"/>
      <c r="W2" s="4"/>
    </row>
    <row r="3" spans="1:23" x14ac:dyDescent="0.4">
      <c r="A3">
        <v>1</v>
      </c>
      <c r="B3">
        <v>0.2</v>
      </c>
      <c r="C3">
        <v>2.33</v>
      </c>
      <c r="D3">
        <v>0</v>
      </c>
      <c r="E3">
        <v>-1752.65</v>
      </c>
      <c r="F3">
        <f>2*PI()*A3*10^6</f>
        <v>6283185.307179586</v>
      </c>
      <c r="G3">
        <f>C3/F3</f>
        <v>3.7083101740411617E-7</v>
      </c>
      <c r="H3">
        <f>-1/(F3*E3)</f>
        <v>9.0808172248820554E-11</v>
      </c>
      <c r="I3">
        <f>G3*10^6/1.216</f>
        <v>0.30495971825996399</v>
      </c>
      <c r="J3">
        <f>H3*10^12/1.216</f>
        <v>74.677773230937959</v>
      </c>
      <c r="K3">
        <f>G3/($V$3*$S$1)</f>
        <v>0.29509783801146455</v>
      </c>
      <c r="L3">
        <f>$W$3*$S$3/H3</f>
        <v>9.7561443507342138E-2</v>
      </c>
      <c r="R3" s="5" t="s">
        <v>9</v>
      </c>
      <c r="S3" s="6">
        <v>8.8541878128000006E-12</v>
      </c>
      <c r="T3" s="7"/>
      <c r="U3" s="8" t="s">
        <v>10</v>
      </c>
      <c r="V3" s="8">
        <v>1.00000037</v>
      </c>
      <c r="W3" s="8">
        <v>1.000586</v>
      </c>
    </row>
    <row r="4" spans="1:23" x14ac:dyDescent="0.4">
      <c r="A4">
        <v>1.2450000000000001</v>
      </c>
      <c r="B4">
        <v>0.21</v>
      </c>
      <c r="C4">
        <v>2.9</v>
      </c>
      <c r="D4">
        <v>0</v>
      </c>
      <c r="E4">
        <v>-1415.21</v>
      </c>
      <c r="F4">
        <f t="shared" ref="F4:F67" si="0">2*PI()*A4*10^6</f>
        <v>7822565.7074385863</v>
      </c>
      <c r="G4">
        <f t="shared" ref="G4:G67" si="1">C4/F4</f>
        <v>3.7072235740280837E-7</v>
      </c>
      <c r="H4">
        <f t="shared" ref="H4:H67" si="2">-1/(F4*E4)</f>
        <v>9.0329559327690466E-11</v>
      </c>
      <c r="I4">
        <f t="shared" ref="I4:I67" si="3">G4*10^6/1.216</f>
        <v>0.30487035970625687</v>
      </c>
      <c r="J4">
        <f t="shared" ref="J4:J67" si="4">H4*10^12/1.216</f>
        <v>74.284177078692821</v>
      </c>
      <c r="K4">
        <f t="shared" ref="K4:K67" si="5">G4/($V$3*$S$1)</f>
        <v>0.29501136916188259</v>
      </c>
      <c r="L4">
        <f t="shared" ref="L4:L67" si="6">$W$3*$S$3/H4</f>
        <v>9.8078374706987687E-2</v>
      </c>
    </row>
    <row r="5" spans="1:23" x14ac:dyDescent="0.4">
      <c r="A5">
        <v>1.49</v>
      </c>
      <c r="B5">
        <v>0.21</v>
      </c>
      <c r="C5">
        <v>3.46</v>
      </c>
      <c r="D5">
        <v>0</v>
      </c>
      <c r="E5">
        <v>-1187.8399999999999</v>
      </c>
      <c r="F5">
        <f t="shared" si="0"/>
        <v>9361946.1076975837</v>
      </c>
      <c r="G5">
        <f t="shared" si="1"/>
        <v>3.6958127724695159E-7</v>
      </c>
      <c r="H5">
        <f t="shared" si="2"/>
        <v>8.9924062203875868E-11</v>
      </c>
      <c r="I5">
        <f t="shared" si="3"/>
        <v>0.30393197142019046</v>
      </c>
      <c r="J5">
        <f t="shared" si="4"/>
        <v>73.950709049240018</v>
      </c>
      <c r="K5">
        <f t="shared" si="5"/>
        <v>0.29410332676200923</v>
      </c>
      <c r="L5">
        <f t="shared" si="6"/>
        <v>9.8520642303417283E-2</v>
      </c>
    </row>
    <row r="6" spans="1:23" x14ac:dyDescent="0.4">
      <c r="A6">
        <v>1.7350000000000001</v>
      </c>
      <c r="B6">
        <v>0.21</v>
      </c>
      <c r="C6">
        <v>4.01</v>
      </c>
      <c r="D6">
        <v>0</v>
      </c>
      <c r="E6">
        <v>-1016.8</v>
      </c>
      <c r="F6">
        <f t="shared" si="0"/>
        <v>10901326.507956583</v>
      </c>
      <c r="G6">
        <f t="shared" si="1"/>
        <v>3.6784514224697422E-7</v>
      </c>
      <c r="H6">
        <f t="shared" si="2"/>
        <v>9.0216321471835326E-11</v>
      </c>
      <c r="I6">
        <f t="shared" si="3"/>
        <v>0.30250422882152489</v>
      </c>
      <c r="J6">
        <f t="shared" si="4"/>
        <v>74.191053841969847</v>
      </c>
      <c r="K6">
        <f t="shared" si="5"/>
        <v>0.29272175493833663</v>
      </c>
      <c r="L6">
        <f t="shared" si="6"/>
        <v>9.8201480866454E-2</v>
      </c>
    </row>
    <row r="7" spans="1:23" x14ac:dyDescent="0.4">
      <c r="A7">
        <v>1.98</v>
      </c>
      <c r="B7">
        <v>0.24</v>
      </c>
      <c r="C7">
        <v>4.57</v>
      </c>
      <c r="D7">
        <v>0</v>
      </c>
      <c r="E7">
        <v>-890.83</v>
      </c>
      <c r="F7">
        <f t="shared" si="0"/>
        <v>12440706.908215582</v>
      </c>
      <c r="G7">
        <f t="shared" si="1"/>
        <v>3.673424696615968E-7</v>
      </c>
      <c r="H7">
        <f t="shared" si="2"/>
        <v>9.0231901024714154E-11</v>
      </c>
      <c r="I7">
        <f t="shared" si="3"/>
        <v>0.30209084676118159</v>
      </c>
      <c r="J7">
        <f t="shared" si="4"/>
        <v>74.203865974271508</v>
      </c>
      <c r="K7">
        <f t="shared" si="5"/>
        <v>0.2923217409529616</v>
      </c>
      <c r="L7">
        <f t="shared" si="6"/>
        <v>9.8184525275952603E-2</v>
      </c>
    </row>
    <row r="8" spans="1:23" x14ac:dyDescent="0.4">
      <c r="A8">
        <v>2.2250000000000001</v>
      </c>
      <c r="B8">
        <v>0.24</v>
      </c>
      <c r="C8">
        <v>5.13</v>
      </c>
      <c r="D8">
        <v>0</v>
      </c>
      <c r="E8">
        <v>-791.61</v>
      </c>
      <c r="F8">
        <f t="shared" si="0"/>
        <v>13980087.30847458</v>
      </c>
      <c r="G8">
        <f t="shared" si="1"/>
        <v>3.6695049800513397E-7</v>
      </c>
      <c r="H8">
        <f t="shared" si="2"/>
        <v>9.0360545599443453E-11</v>
      </c>
      <c r="I8">
        <f t="shared" si="3"/>
        <v>0.30176850164895885</v>
      </c>
      <c r="J8">
        <f t="shared" si="4"/>
        <v>74.309659210068631</v>
      </c>
      <c r="K8">
        <f t="shared" si="5"/>
        <v>0.29200981993515229</v>
      </c>
      <c r="L8">
        <f t="shared" si="6"/>
        <v>9.8044741851501915E-2</v>
      </c>
    </row>
    <row r="9" spans="1:23" x14ac:dyDescent="0.4">
      <c r="A9">
        <v>2.4700000000000002</v>
      </c>
      <c r="B9">
        <v>0.26</v>
      </c>
      <c r="C9">
        <v>5.68</v>
      </c>
      <c r="D9">
        <v>0</v>
      </c>
      <c r="E9">
        <v>-712.8</v>
      </c>
      <c r="F9">
        <f t="shared" si="0"/>
        <v>15519467.708733579</v>
      </c>
      <c r="G9">
        <f t="shared" si="1"/>
        <v>3.6599193391172687E-7</v>
      </c>
      <c r="H9">
        <f t="shared" si="2"/>
        <v>9.0397305881518373E-11</v>
      </c>
      <c r="I9">
        <f t="shared" si="3"/>
        <v>0.30098020880898591</v>
      </c>
      <c r="J9">
        <f t="shared" si="4"/>
        <v>74.339889705196029</v>
      </c>
      <c r="K9">
        <f t="shared" si="5"/>
        <v>0.2912470191491231</v>
      </c>
      <c r="L9">
        <f t="shared" si="6"/>
        <v>9.8004871721178027E-2</v>
      </c>
    </row>
    <row r="10" spans="1:23" x14ac:dyDescent="0.4">
      <c r="A10">
        <v>2.7149999999999999</v>
      </c>
      <c r="B10">
        <v>0.28000000000000003</v>
      </c>
      <c r="C10">
        <v>6.24</v>
      </c>
      <c r="D10">
        <v>0</v>
      </c>
      <c r="E10">
        <v>-646.86</v>
      </c>
      <c r="F10">
        <f t="shared" si="0"/>
        <v>17058848.108992573</v>
      </c>
      <c r="G10">
        <f t="shared" si="1"/>
        <v>3.6579257638800263E-7</v>
      </c>
      <c r="H10">
        <f t="shared" si="2"/>
        <v>9.062332682556509E-11</v>
      </c>
      <c r="I10">
        <f t="shared" si="3"/>
        <v>0.30081626347697582</v>
      </c>
      <c r="J10">
        <f t="shared" si="4"/>
        <v>74.525762192076556</v>
      </c>
      <c r="K10">
        <f t="shared" si="5"/>
        <v>0.29108837553119127</v>
      </c>
      <c r="L10">
        <f t="shared" si="6"/>
        <v>9.776044068555477E-2</v>
      </c>
    </row>
    <row r="11" spans="1:23" x14ac:dyDescent="0.4">
      <c r="A11">
        <v>2.96</v>
      </c>
      <c r="B11">
        <v>0.28999999999999998</v>
      </c>
      <c r="C11">
        <v>6.79</v>
      </c>
      <c r="D11">
        <v>0</v>
      </c>
      <c r="E11">
        <v>-594.1</v>
      </c>
      <c r="F11">
        <f t="shared" si="0"/>
        <v>18598228.509251576</v>
      </c>
      <c r="G11">
        <f t="shared" si="1"/>
        <v>3.650885349979626E-7</v>
      </c>
      <c r="H11">
        <f t="shared" si="2"/>
        <v>9.0504228000959512E-11</v>
      </c>
      <c r="I11">
        <f t="shared" si="3"/>
        <v>0.30023728207069295</v>
      </c>
      <c r="J11">
        <f t="shared" si="4"/>
        <v>74.427819079736452</v>
      </c>
      <c r="K11">
        <f t="shared" si="5"/>
        <v>0.29052811740196094</v>
      </c>
      <c r="L11">
        <f t="shared" si="6"/>
        <v>9.7889088306066477E-2</v>
      </c>
    </row>
    <row r="12" spans="1:23" x14ac:dyDescent="0.4">
      <c r="A12">
        <v>3.2050000000000001</v>
      </c>
      <c r="B12">
        <v>0.28999999999999998</v>
      </c>
      <c r="C12">
        <v>7.36</v>
      </c>
      <c r="D12">
        <v>0</v>
      </c>
      <c r="E12">
        <v>-548.24</v>
      </c>
      <c r="F12">
        <f t="shared" si="0"/>
        <v>20137608.909510575</v>
      </c>
      <c r="G12">
        <f t="shared" si="1"/>
        <v>3.654852983327144E-7</v>
      </c>
      <c r="H12">
        <f t="shared" si="2"/>
        <v>9.0577718841774508E-11</v>
      </c>
      <c r="I12">
        <f t="shared" si="3"/>
        <v>0.30056356770782439</v>
      </c>
      <c r="J12">
        <f t="shared" si="4"/>
        <v>74.488255626459306</v>
      </c>
      <c r="K12">
        <f t="shared" si="5"/>
        <v>0.29084385151478431</v>
      </c>
      <c r="L12">
        <f t="shared" si="6"/>
        <v>9.7809665336508228E-2</v>
      </c>
    </row>
    <row r="13" spans="1:23" x14ac:dyDescent="0.4">
      <c r="A13">
        <v>3.45</v>
      </c>
      <c r="B13">
        <v>0.3</v>
      </c>
      <c r="C13">
        <v>7.91</v>
      </c>
      <c r="D13">
        <v>0</v>
      </c>
      <c r="E13">
        <v>-508.2</v>
      </c>
      <c r="F13">
        <f t="shared" si="0"/>
        <v>21676989.309769575</v>
      </c>
      <c r="G13">
        <f t="shared" si="1"/>
        <v>3.6490307242228755E-7</v>
      </c>
      <c r="H13">
        <f t="shared" si="2"/>
        <v>9.0775024720323126E-11</v>
      </c>
      <c r="I13">
        <f t="shared" si="3"/>
        <v>0.30008476350517066</v>
      </c>
      <c r="J13">
        <f t="shared" si="4"/>
        <v>74.650513750265731</v>
      </c>
      <c r="K13">
        <f t="shared" si="5"/>
        <v>0.29038053102826206</v>
      </c>
      <c r="L13">
        <f t="shared" si="6"/>
        <v>9.759706917353031E-2</v>
      </c>
    </row>
    <row r="14" spans="1:23" x14ac:dyDescent="0.4">
      <c r="A14">
        <v>3.6949999999999998</v>
      </c>
      <c r="B14">
        <v>0.31</v>
      </c>
      <c r="C14">
        <v>8.4700000000000006</v>
      </c>
      <c r="D14">
        <v>0</v>
      </c>
      <c r="E14">
        <v>-472.36</v>
      </c>
      <c r="F14">
        <f t="shared" si="0"/>
        <v>23216369.71002857</v>
      </c>
      <c r="G14">
        <f t="shared" si="1"/>
        <v>3.6482878700632036E-7</v>
      </c>
      <c r="H14">
        <f t="shared" si="2"/>
        <v>9.118692589795297E-11</v>
      </c>
      <c r="I14">
        <f t="shared" si="3"/>
        <v>0.30002367352493453</v>
      </c>
      <c r="J14">
        <f t="shared" si="4"/>
        <v>74.989248271342902</v>
      </c>
      <c r="K14">
        <f t="shared" si="5"/>
        <v>0.29032141659441252</v>
      </c>
      <c r="L14">
        <f t="shared" si="6"/>
        <v>9.7156212687472362E-2</v>
      </c>
    </row>
    <row r="15" spans="1:23" x14ac:dyDescent="0.4">
      <c r="A15">
        <v>3.94</v>
      </c>
      <c r="B15">
        <v>0.32</v>
      </c>
      <c r="C15">
        <v>9.0299999999999994</v>
      </c>
      <c r="D15">
        <v>0</v>
      </c>
      <c r="E15">
        <v>-443.86</v>
      </c>
      <c r="F15">
        <f t="shared" si="0"/>
        <v>24755750.110287569</v>
      </c>
      <c r="G15">
        <f t="shared" si="1"/>
        <v>3.6476374013193269E-7</v>
      </c>
      <c r="H15">
        <f t="shared" si="2"/>
        <v>9.1007650175911413E-11</v>
      </c>
      <c r="I15">
        <f t="shared" si="3"/>
        <v>0.29997018102954992</v>
      </c>
      <c r="J15">
        <f t="shared" si="4"/>
        <v>74.841817578874512</v>
      </c>
      <c r="K15">
        <f t="shared" si="5"/>
        <v>0.29026965395563548</v>
      </c>
      <c r="L15">
        <f t="shared" si="6"/>
        <v>9.7347600446047622E-2</v>
      </c>
    </row>
    <row r="16" spans="1:23" x14ac:dyDescent="0.4">
      <c r="A16">
        <v>4.1849999999999996</v>
      </c>
      <c r="B16">
        <v>0.33</v>
      </c>
      <c r="C16">
        <v>9.59</v>
      </c>
      <c r="D16">
        <v>0</v>
      </c>
      <c r="E16">
        <v>-416.13</v>
      </c>
      <c r="F16">
        <f t="shared" si="0"/>
        <v>26295130.510546569</v>
      </c>
      <c r="G16">
        <f t="shared" si="1"/>
        <v>3.6470630925956424E-7</v>
      </c>
      <c r="H16">
        <f t="shared" si="2"/>
        <v>9.1389361449888885E-11</v>
      </c>
      <c r="I16">
        <f t="shared" si="3"/>
        <v>0.29992295169372063</v>
      </c>
      <c r="J16">
        <f t="shared" si="4"/>
        <v>75.155724876553364</v>
      </c>
      <c r="K16">
        <f t="shared" si="5"/>
        <v>0.29022395193645251</v>
      </c>
      <c r="L16">
        <f t="shared" si="6"/>
        <v>9.6941003047888913E-2</v>
      </c>
    </row>
    <row r="17" spans="1:12" x14ac:dyDescent="0.4">
      <c r="A17">
        <v>4.43</v>
      </c>
      <c r="B17">
        <v>0.34</v>
      </c>
      <c r="C17">
        <v>10.16</v>
      </c>
      <c r="D17">
        <v>0</v>
      </c>
      <c r="E17">
        <v>-393.56</v>
      </c>
      <c r="F17">
        <f t="shared" si="0"/>
        <v>27834510.910805564</v>
      </c>
      <c r="G17">
        <f t="shared" si="1"/>
        <v>3.6501449702339883E-7</v>
      </c>
      <c r="H17">
        <f t="shared" si="2"/>
        <v>9.1286268225367096E-11</v>
      </c>
      <c r="I17">
        <f t="shared" si="3"/>
        <v>0.30017639557845299</v>
      </c>
      <c r="J17">
        <f t="shared" si="4"/>
        <v>75.070944264282147</v>
      </c>
      <c r="K17">
        <f t="shared" si="5"/>
        <v>0.29046919987565084</v>
      </c>
      <c r="L17">
        <f t="shared" si="6"/>
        <v>9.7050482390038287E-2</v>
      </c>
    </row>
    <row r="18" spans="1:12" x14ac:dyDescent="0.4">
      <c r="A18">
        <v>4.6749999999999998</v>
      </c>
      <c r="B18">
        <v>0.35</v>
      </c>
      <c r="C18">
        <v>10.71</v>
      </c>
      <c r="D18">
        <v>0</v>
      </c>
      <c r="E18">
        <v>-371.23</v>
      </c>
      <c r="F18">
        <f t="shared" si="0"/>
        <v>29373891.311064564</v>
      </c>
      <c r="G18">
        <f t="shared" si="1"/>
        <v>3.6460950599234212E-7</v>
      </c>
      <c r="H18">
        <f t="shared" si="2"/>
        <v>9.170551435639111E-11</v>
      </c>
      <c r="I18">
        <f t="shared" si="3"/>
        <v>0.29984334374370242</v>
      </c>
      <c r="J18">
        <f t="shared" si="4"/>
        <v>75.415719043084792</v>
      </c>
      <c r="K18">
        <f t="shared" si="5"/>
        <v>0.29014691837256762</v>
      </c>
      <c r="L18">
        <f t="shared" si="6"/>
        <v>9.6606800899981818E-2</v>
      </c>
    </row>
    <row r="19" spans="1:12" x14ac:dyDescent="0.4">
      <c r="A19">
        <v>4.92</v>
      </c>
      <c r="B19">
        <v>0.37</v>
      </c>
      <c r="C19">
        <v>11.27</v>
      </c>
      <c r="D19">
        <v>0</v>
      </c>
      <c r="E19">
        <v>-352.61</v>
      </c>
      <c r="F19">
        <f t="shared" si="0"/>
        <v>30913271.711323563</v>
      </c>
      <c r="G19">
        <f t="shared" si="1"/>
        <v>3.6456833509058142E-7</v>
      </c>
      <c r="H19">
        <f t="shared" si="2"/>
        <v>9.1740352426432655E-11</v>
      </c>
      <c r="I19">
        <f t="shared" si="3"/>
        <v>0.29980948609422814</v>
      </c>
      <c r="J19">
        <f t="shared" si="4"/>
        <v>75.444368771737373</v>
      </c>
      <c r="K19">
        <f t="shared" si="5"/>
        <v>0.29011415562207388</v>
      </c>
      <c r="L19">
        <f t="shared" si="6"/>
        <v>9.6570114813573527E-2</v>
      </c>
    </row>
    <row r="20" spans="1:12" x14ac:dyDescent="0.4">
      <c r="A20">
        <v>5.165</v>
      </c>
      <c r="B20">
        <v>0.37</v>
      </c>
      <c r="C20">
        <v>11.84</v>
      </c>
      <c r="D20">
        <v>0.01</v>
      </c>
      <c r="E20">
        <v>-334.85</v>
      </c>
      <c r="F20">
        <f t="shared" si="0"/>
        <v>32452652.111582566</v>
      </c>
      <c r="G20">
        <f t="shared" si="1"/>
        <v>3.6483921126970776E-7</v>
      </c>
      <c r="H20">
        <f t="shared" si="2"/>
        <v>9.2023660067060013E-11</v>
      </c>
      <c r="I20">
        <f t="shared" si="3"/>
        <v>0.30003224610995705</v>
      </c>
      <c r="J20">
        <f t="shared" si="4"/>
        <v>75.677352028832246</v>
      </c>
      <c r="K20">
        <f t="shared" si="5"/>
        <v>0.29032971195656965</v>
      </c>
      <c r="L20">
        <f t="shared" si="6"/>
        <v>9.6272810279467741E-2</v>
      </c>
    </row>
    <row r="21" spans="1:12" x14ac:dyDescent="0.4">
      <c r="A21">
        <v>5.41</v>
      </c>
      <c r="B21">
        <v>0.37</v>
      </c>
      <c r="C21">
        <v>12.41</v>
      </c>
      <c r="D21">
        <v>0.1</v>
      </c>
      <c r="E21">
        <v>-318.94</v>
      </c>
      <c r="F21">
        <f t="shared" si="0"/>
        <v>33992032.511841565</v>
      </c>
      <c r="G21">
        <f t="shared" si="1"/>
        <v>3.6508555337715731E-7</v>
      </c>
      <c r="H21">
        <f t="shared" si="2"/>
        <v>9.2238849351540371E-11</v>
      </c>
      <c r="I21">
        <f t="shared" si="3"/>
        <v>0.3002348300798991</v>
      </c>
      <c r="J21">
        <f t="shared" si="4"/>
        <v>75.854316900937803</v>
      </c>
      <c r="K21">
        <f t="shared" si="5"/>
        <v>0.29052574470439219</v>
      </c>
      <c r="L21">
        <f t="shared" si="6"/>
        <v>9.6048209936937495E-2</v>
      </c>
    </row>
    <row r="22" spans="1:12" x14ac:dyDescent="0.4">
      <c r="A22">
        <v>5.6550000000000002</v>
      </c>
      <c r="B22">
        <v>0.38</v>
      </c>
      <c r="C22">
        <v>12.98</v>
      </c>
      <c r="D22">
        <v>0</v>
      </c>
      <c r="E22">
        <v>-304.45</v>
      </c>
      <c r="F22">
        <f t="shared" si="0"/>
        <v>35531412.912100561</v>
      </c>
      <c r="G22">
        <f t="shared" si="1"/>
        <v>3.6531055019147684E-7</v>
      </c>
      <c r="H22">
        <f t="shared" si="2"/>
        <v>9.2442470633086569E-11</v>
      </c>
      <c r="I22">
        <f t="shared" si="3"/>
        <v>0.30041986035483292</v>
      </c>
      <c r="J22">
        <f t="shared" si="4"/>
        <v>76.02176861273567</v>
      </c>
      <c r="K22">
        <f t="shared" si="5"/>
        <v>0.29070479141394184</v>
      </c>
      <c r="L22">
        <f t="shared" si="6"/>
        <v>9.5836646361628017E-2</v>
      </c>
    </row>
    <row r="23" spans="1:12" x14ac:dyDescent="0.4">
      <c r="A23">
        <v>5.9</v>
      </c>
      <c r="B23">
        <v>0.4</v>
      </c>
      <c r="C23">
        <v>13.55</v>
      </c>
      <c r="D23">
        <v>0.3</v>
      </c>
      <c r="E23">
        <v>-291.13</v>
      </c>
      <c r="F23">
        <f t="shared" si="0"/>
        <v>37070793.312359564</v>
      </c>
      <c r="G23">
        <f t="shared" si="1"/>
        <v>3.655168608296918E-7</v>
      </c>
      <c r="H23">
        <f t="shared" si="2"/>
        <v>9.2657624028345042E-11</v>
      </c>
      <c r="I23">
        <f t="shared" si="3"/>
        <v>0.30058952370862813</v>
      </c>
      <c r="J23">
        <f t="shared" si="4"/>
        <v>76.198703970678494</v>
      </c>
      <c r="K23">
        <f t="shared" si="5"/>
        <v>0.29086896814252888</v>
      </c>
      <c r="L23">
        <f t="shared" si="6"/>
        <v>9.5614111194434623E-2</v>
      </c>
    </row>
    <row r="24" spans="1:12" x14ac:dyDescent="0.4">
      <c r="A24">
        <v>6.1449999999999996</v>
      </c>
      <c r="B24">
        <v>0.4</v>
      </c>
      <c r="C24">
        <v>14.13</v>
      </c>
      <c r="D24">
        <v>0.91</v>
      </c>
      <c r="E24">
        <v>-278.92</v>
      </c>
      <c r="F24">
        <f t="shared" si="0"/>
        <v>38610173.712618552</v>
      </c>
      <c r="G24">
        <f t="shared" si="1"/>
        <v>3.6596571942855682E-7</v>
      </c>
      <c r="H24">
        <f t="shared" si="2"/>
        <v>9.2857842292253946E-11</v>
      </c>
      <c r="I24">
        <f t="shared" si="3"/>
        <v>0.30095865084585266</v>
      </c>
      <c r="J24">
        <f t="shared" si="4"/>
        <v>76.363357148235153</v>
      </c>
      <c r="K24">
        <f t="shared" si="5"/>
        <v>0.29122615833396742</v>
      </c>
      <c r="L24">
        <f t="shared" si="6"/>
        <v>9.540794991741193E-2</v>
      </c>
    </row>
    <row r="25" spans="1:12" x14ac:dyDescent="0.4">
      <c r="A25">
        <v>6.39</v>
      </c>
      <c r="B25">
        <v>0.4</v>
      </c>
      <c r="C25">
        <v>14.71</v>
      </c>
      <c r="D25">
        <v>1.01</v>
      </c>
      <c r="E25">
        <v>-267.66000000000003</v>
      </c>
      <c r="F25">
        <f t="shared" si="0"/>
        <v>40149554.112877555</v>
      </c>
      <c r="G25">
        <f t="shared" si="1"/>
        <v>3.6638015851045082E-7</v>
      </c>
      <c r="H25">
        <f t="shared" si="2"/>
        <v>9.305416144807501E-11</v>
      </c>
      <c r="I25">
        <f t="shared" si="3"/>
        <v>0.30129947245925232</v>
      </c>
      <c r="J25">
        <f t="shared" si="4"/>
        <v>76.524803822430101</v>
      </c>
      <c r="K25">
        <f t="shared" si="5"/>
        <v>0.29155595835423137</v>
      </c>
      <c r="L25">
        <f t="shared" si="6"/>
        <v>9.5206664903448784E-2</v>
      </c>
    </row>
    <row r="26" spans="1:12" x14ac:dyDescent="0.4">
      <c r="A26">
        <v>6.6349999999999998</v>
      </c>
      <c r="B26">
        <v>0.43</v>
      </c>
      <c r="C26">
        <v>15.28</v>
      </c>
      <c r="D26">
        <v>1.34</v>
      </c>
      <c r="E26">
        <v>-257.32</v>
      </c>
      <c r="F26">
        <f t="shared" si="0"/>
        <v>41688934.513136551</v>
      </c>
      <c r="G26">
        <f t="shared" si="1"/>
        <v>3.6652411913250352E-7</v>
      </c>
      <c r="H26">
        <f t="shared" si="2"/>
        <v>9.3219262286254164E-11</v>
      </c>
      <c r="I26">
        <f t="shared" si="3"/>
        <v>0.30141786112870356</v>
      </c>
      <c r="J26">
        <f t="shared" si="4"/>
        <v>76.66057753803797</v>
      </c>
      <c r="K26">
        <f t="shared" si="5"/>
        <v>0.29167051853483306</v>
      </c>
      <c r="L26">
        <f t="shared" si="6"/>
        <v>9.503804417217189E-2</v>
      </c>
    </row>
    <row r="27" spans="1:12" x14ac:dyDescent="0.4">
      <c r="A27">
        <v>6.88</v>
      </c>
      <c r="B27">
        <v>0.44</v>
      </c>
      <c r="C27">
        <v>15.85</v>
      </c>
      <c r="D27">
        <v>1.21</v>
      </c>
      <c r="E27">
        <v>-248.32</v>
      </c>
      <c r="F27">
        <f t="shared" si="0"/>
        <v>43228314.913395554</v>
      </c>
      <c r="G27">
        <f t="shared" si="1"/>
        <v>3.6665782674513677E-7</v>
      </c>
      <c r="H27">
        <f t="shared" si="2"/>
        <v>9.3157965184115941E-11</v>
      </c>
      <c r="I27">
        <f t="shared" si="3"/>
        <v>0.30152781804698747</v>
      </c>
      <c r="J27">
        <f t="shared" si="4"/>
        <v>76.610168736937453</v>
      </c>
      <c r="K27">
        <f t="shared" si="5"/>
        <v>0.29177691963280472</v>
      </c>
      <c r="L27">
        <f t="shared" si="6"/>
        <v>9.5100578349352816E-2</v>
      </c>
    </row>
    <row r="28" spans="1:12" x14ac:dyDescent="0.4">
      <c r="A28">
        <v>7.125</v>
      </c>
      <c r="B28">
        <v>0.44</v>
      </c>
      <c r="C28">
        <v>16.43</v>
      </c>
      <c r="D28">
        <v>1.17</v>
      </c>
      <c r="E28">
        <v>-239.24</v>
      </c>
      <c r="F28">
        <f t="shared" si="0"/>
        <v>44767695.313654549</v>
      </c>
      <c r="G28">
        <f t="shared" si="1"/>
        <v>3.6700571438594253E-7</v>
      </c>
      <c r="H28">
        <f t="shared" si="2"/>
        <v>9.3368733792621286E-11</v>
      </c>
      <c r="I28">
        <f t="shared" si="3"/>
        <v>0.30181390985686063</v>
      </c>
      <c r="J28">
        <f t="shared" si="4"/>
        <v>76.783498184721452</v>
      </c>
      <c r="K28">
        <f t="shared" si="5"/>
        <v>0.29205375971859726</v>
      </c>
      <c r="L28">
        <f t="shared" si="6"/>
        <v>9.4885900311507024E-2</v>
      </c>
    </row>
    <row r="29" spans="1:12" x14ac:dyDescent="0.4">
      <c r="A29">
        <v>7.37</v>
      </c>
      <c r="B29">
        <v>0.44</v>
      </c>
      <c r="C29">
        <v>17.02</v>
      </c>
      <c r="D29">
        <v>1.24</v>
      </c>
      <c r="E29">
        <v>-230.67</v>
      </c>
      <c r="F29">
        <f t="shared" si="0"/>
        <v>46307075.713913545</v>
      </c>
      <c r="G29">
        <f t="shared" si="1"/>
        <v>3.6754642217422782E-7</v>
      </c>
      <c r="H29">
        <f t="shared" si="2"/>
        <v>9.3618467618807428E-11</v>
      </c>
      <c r="I29">
        <f t="shared" si="3"/>
        <v>0.30225857086696367</v>
      </c>
      <c r="J29">
        <f t="shared" si="4"/>
        <v>76.988871397045585</v>
      </c>
      <c r="K29">
        <f t="shared" si="5"/>
        <v>0.29248404114552834</v>
      </c>
      <c r="L29">
        <f t="shared" si="6"/>
        <v>9.4632785519750393E-2</v>
      </c>
    </row>
    <row r="30" spans="1:12" x14ac:dyDescent="0.4">
      <c r="A30">
        <v>7.6150000000000002</v>
      </c>
      <c r="B30">
        <v>0.48</v>
      </c>
      <c r="C30">
        <v>17.600000000000001</v>
      </c>
      <c r="D30">
        <v>0.94</v>
      </c>
      <c r="E30">
        <v>-222.45</v>
      </c>
      <c r="F30">
        <f t="shared" si="0"/>
        <v>47846456.114172556</v>
      </c>
      <c r="G30">
        <f t="shared" si="1"/>
        <v>3.6784333531416385E-7</v>
      </c>
      <c r="H30">
        <f t="shared" si="2"/>
        <v>9.3954549366089374E-11</v>
      </c>
      <c r="I30">
        <f t="shared" si="3"/>
        <v>0.30250274285704265</v>
      </c>
      <c r="J30">
        <f t="shared" si="4"/>
        <v>77.265254412902436</v>
      </c>
      <c r="K30">
        <f t="shared" si="5"/>
        <v>0.2927203170274264</v>
      </c>
      <c r="L30">
        <f t="shared" si="6"/>
        <v>9.4294277676093871E-2</v>
      </c>
    </row>
    <row r="31" spans="1:12" x14ac:dyDescent="0.4">
      <c r="A31">
        <v>7.86</v>
      </c>
      <c r="B31">
        <v>0.47</v>
      </c>
      <c r="C31">
        <v>18.2</v>
      </c>
      <c r="D31">
        <v>1.41</v>
      </c>
      <c r="E31">
        <v>-214.58</v>
      </c>
      <c r="F31">
        <f t="shared" si="0"/>
        <v>49385836.514431551</v>
      </c>
      <c r="G31">
        <f t="shared" si="1"/>
        <v>3.685267130117678E-7</v>
      </c>
      <c r="H31">
        <f t="shared" si="2"/>
        <v>9.4364435153099427E-11</v>
      </c>
      <c r="I31">
        <f t="shared" si="3"/>
        <v>0.30306473109520382</v>
      </c>
      <c r="J31">
        <f t="shared" si="4"/>
        <v>77.602331540377818</v>
      </c>
      <c r="K31">
        <f t="shared" si="5"/>
        <v>0.29326413151878117</v>
      </c>
      <c r="L31">
        <f t="shared" si="6"/>
        <v>9.3884696628391912E-2</v>
      </c>
    </row>
    <row r="32" spans="1:12" x14ac:dyDescent="0.4">
      <c r="A32">
        <v>8.1050000000000004</v>
      </c>
      <c r="B32">
        <v>0.46</v>
      </c>
      <c r="C32">
        <v>18.809999999999999</v>
      </c>
      <c r="D32">
        <v>1.74</v>
      </c>
      <c r="E32">
        <v>-206.86</v>
      </c>
      <c r="F32">
        <f t="shared" si="0"/>
        <v>50925216.914690554</v>
      </c>
      <c r="G32">
        <f t="shared" si="1"/>
        <v>3.6936514245016046E-7</v>
      </c>
      <c r="H32">
        <f t="shared" si="2"/>
        <v>9.4927182759000642E-11</v>
      </c>
      <c r="I32">
        <f t="shared" si="3"/>
        <v>0.30375422898861881</v>
      </c>
      <c r="J32">
        <f t="shared" si="4"/>
        <v>78.065117400493946</v>
      </c>
      <c r="K32">
        <f t="shared" si="5"/>
        <v>0.29393133221932344</v>
      </c>
      <c r="L32">
        <f t="shared" si="6"/>
        <v>9.3328129091856851E-2</v>
      </c>
    </row>
    <row r="33" spans="1:12" x14ac:dyDescent="0.4">
      <c r="A33">
        <v>8.35</v>
      </c>
      <c r="B33">
        <v>0.48</v>
      </c>
      <c r="C33">
        <v>19.39</v>
      </c>
      <c r="D33">
        <v>2.56</v>
      </c>
      <c r="E33">
        <v>-200.3</v>
      </c>
      <c r="F33">
        <f t="shared" si="0"/>
        <v>52464597.314949542</v>
      </c>
      <c r="G33">
        <f t="shared" si="1"/>
        <v>3.6958255647327554E-7</v>
      </c>
      <c r="H33">
        <f t="shared" si="2"/>
        <v>9.5159621700320968E-11</v>
      </c>
      <c r="I33">
        <f t="shared" si="3"/>
        <v>0.30393302341552264</v>
      </c>
      <c r="J33">
        <f t="shared" si="4"/>
        <v>78.256267845658698</v>
      </c>
      <c r="K33">
        <f t="shared" si="5"/>
        <v>0.29410434473759595</v>
      </c>
      <c r="L33">
        <f t="shared" si="6"/>
        <v>9.3100163793824936E-2</v>
      </c>
    </row>
    <row r="34" spans="1:12" x14ac:dyDescent="0.4">
      <c r="A34">
        <v>8.5950000000000006</v>
      </c>
      <c r="B34">
        <v>0.5</v>
      </c>
      <c r="C34">
        <v>19.98</v>
      </c>
      <c r="D34">
        <v>2.6</v>
      </c>
      <c r="E34">
        <v>-194.24</v>
      </c>
      <c r="F34">
        <f t="shared" si="0"/>
        <v>54003977.715208553</v>
      </c>
      <c r="G34">
        <f t="shared" si="1"/>
        <v>3.6997274729215456E-7</v>
      </c>
      <c r="H34">
        <f t="shared" si="2"/>
        <v>9.5331314451847479E-11</v>
      </c>
      <c r="I34">
        <f t="shared" si="3"/>
        <v>0.30425390402315344</v>
      </c>
      <c r="J34">
        <f t="shared" si="4"/>
        <v>78.397462542637726</v>
      </c>
      <c r="K34">
        <f t="shared" si="5"/>
        <v>0.29441484861040884</v>
      </c>
      <c r="L34">
        <f t="shared" si="6"/>
        <v>9.2932489369306176E-2</v>
      </c>
    </row>
    <row r="35" spans="1:12" x14ac:dyDescent="0.4">
      <c r="A35">
        <v>8.84</v>
      </c>
      <c r="B35">
        <v>0.5</v>
      </c>
      <c r="C35">
        <v>20.59</v>
      </c>
      <c r="D35">
        <v>2.72</v>
      </c>
      <c r="E35">
        <v>-188.73</v>
      </c>
      <c r="F35">
        <f t="shared" si="0"/>
        <v>55543358.115467541</v>
      </c>
      <c r="G35">
        <f t="shared" si="1"/>
        <v>3.7070138894367931E-7</v>
      </c>
      <c r="H35">
        <f t="shared" si="2"/>
        <v>9.5395288711120124E-11</v>
      </c>
      <c r="I35">
        <f t="shared" si="3"/>
        <v>0.30485311590763103</v>
      </c>
      <c r="J35">
        <f t="shared" si="4"/>
        <v>78.450072953223795</v>
      </c>
      <c r="K35">
        <f t="shared" si="5"/>
        <v>0.29499468299846848</v>
      </c>
      <c r="L35">
        <f t="shared" si="6"/>
        <v>9.2870166719518227E-2</v>
      </c>
    </row>
    <row r="36" spans="1:12" x14ac:dyDescent="0.4">
      <c r="A36">
        <v>9.0850000000000009</v>
      </c>
      <c r="B36">
        <v>0.52</v>
      </c>
      <c r="C36">
        <v>21.2</v>
      </c>
      <c r="D36">
        <v>2.81</v>
      </c>
      <c r="E36">
        <v>-182.94</v>
      </c>
      <c r="F36">
        <f t="shared" si="0"/>
        <v>57082738.515726544</v>
      </c>
      <c r="G36">
        <f t="shared" si="1"/>
        <v>3.7139073126562254E-7</v>
      </c>
      <c r="H36">
        <f t="shared" si="2"/>
        <v>9.5760526511842878E-11</v>
      </c>
      <c r="I36">
        <f t="shared" si="3"/>
        <v>0.30542000926449225</v>
      </c>
      <c r="J36">
        <f t="shared" si="4"/>
        <v>78.750432986712894</v>
      </c>
      <c r="K36">
        <f t="shared" si="5"/>
        <v>0.29554324398530085</v>
      </c>
      <c r="L36">
        <f t="shared" si="6"/>
        <v>9.2515952966932005E-2</v>
      </c>
    </row>
    <row r="37" spans="1:12" x14ac:dyDescent="0.4">
      <c r="A37">
        <v>9.33</v>
      </c>
      <c r="B37">
        <v>0.54</v>
      </c>
      <c r="C37">
        <v>21.8</v>
      </c>
      <c r="D37">
        <v>3.25</v>
      </c>
      <c r="E37">
        <v>-177.62</v>
      </c>
      <c r="F37">
        <f t="shared" si="0"/>
        <v>58622118.91598554</v>
      </c>
      <c r="G37">
        <f t="shared" si="1"/>
        <v>3.7187328610968046E-7</v>
      </c>
      <c r="H37">
        <f t="shared" si="2"/>
        <v>9.603877727570157E-11</v>
      </c>
      <c r="I37">
        <f t="shared" si="3"/>
        <v>0.30581684712967144</v>
      </c>
      <c r="J37">
        <f t="shared" si="4"/>
        <v>78.979257628044067</v>
      </c>
      <c r="K37">
        <f t="shared" si="5"/>
        <v>0.29592724878673382</v>
      </c>
      <c r="L37">
        <f t="shared" si="6"/>
        <v>9.2247908794438394E-2</v>
      </c>
    </row>
    <row r="38" spans="1:12" x14ac:dyDescent="0.4">
      <c r="A38">
        <v>9.5749999999999993</v>
      </c>
      <c r="B38">
        <v>0.55000000000000004</v>
      </c>
      <c r="C38">
        <v>22.41</v>
      </c>
      <c r="D38">
        <v>3.21</v>
      </c>
      <c r="E38">
        <v>-172.37</v>
      </c>
      <c r="F38">
        <f t="shared" si="0"/>
        <v>60161499.316244528</v>
      </c>
      <c r="G38">
        <f t="shared" si="1"/>
        <v>3.7249736550280681E-7</v>
      </c>
      <c r="H38">
        <f t="shared" si="2"/>
        <v>9.6431665437589616E-11</v>
      </c>
      <c r="I38">
        <f t="shared" si="3"/>
        <v>0.30633007031480824</v>
      </c>
      <c r="J38">
        <f t="shared" si="4"/>
        <v>79.302356445386195</v>
      </c>
      <c r="K38">
        <f t="shared" si="5"/>
        <v>0.29642387520420094</v>
      </c>
      <c r="L38">
        <f t="shared" si="6"/>
        <v>9.1872066365918686E-2</v>
      </c>
    </row>
    <row r="39" spans="1:12" x14ac:dyDescent="0.4">
      <c r="A39">
        <v>9.82</v>
      </c>
      <c r="B39">
        <v>0.57999999999999996</v>
      </c>
      <c r="C39">
        <v>23.03</v>
      </c>
      <c r="D39">
        <v>3.66</v>
      </c>
      <c r="E39">
        <v>-167.34</v>
      </c>
      <c r="F39">
        <f t="shared" si="0"/>
        <v>61700879.716503538</v>
      </c>
      <c r="G39">
        <f t="shared" si="1"/>
        <v>3.7325237672162424E-7</v>
      </c>
      <c r="H39">
        <f t="shared" si="2"/>
        <v>9.6852063747122728E-11</v>
      </c>
      <c r="I39">
        <f t="shared" si="3"/>
        <v>0.30695096769870417</v>
      </c>
      <c r="J39">
        <f t="shared" si="4"/>
        <v>79.648078739410138</v>
      </c>
      <c r="K39">
        <f t="shared" si="5"/>
        <v>0.29702469381939411</v>
      </c>
      <c r="L39">
        <f t="shared" si="6"/>
        <v>9.1473284348280018E-2</v>
      </c>
    </row>
    <row r="40" spans="1:12" x14ac:dyDescent="0.4">
      <c r="A40">
        <v>10.065</v>
      </c>
      <c r="B40">
        <v>0.62</v>
      </c>
      <c r="C40">
        <v>23.64</v>
      </c>
      <c r="D40">
        <v>5.17</v>
      </c>
      <c r="E40">
        <v>-162.58000000000001</v>
      </c>
      <c r="F40">
        <f t="shared" si="0"/>
        <v>63240260.116762534</v>
      </c>
      <c r="G40">
        <f t="shared" si="1"/>
        <v>3.7381250419199263E-7</v>
      </c>
      <c r="H40">
        <f t="shared" si="2"/>
        <v>9.7261112579950911E-11</v>
      </c>
      <c r="I40">
        <f t="shared" si="3"/>
        <v>0.30741159884209923</v>
      </c>
      <c r="J40">
        <f t="shared" si="4"/>
        <v>79.984467582196473</v>
      </c>
      <c r="K40">
        <f t="shared" si="5"/>
        <v>0.29747042893258296</v>
      </c>
      <c r="L40">
        <f t="shared" si="6"/>
        <v>9.108857725204085E-2</v>
      </c>
    </row>
    <row r="41" spans="1:12" x14ac:dyDescent="0.4">
      <c r="A41">
        <v>10.31</v>
      </c>
      <c r="B41">
        <v>0.65</v>
      </c>
      <c r="C41">
        <v>24.24</v>
      </c>
      <c r="D41">
        <v>6.95</v>
      </c>
      <c r="E41">
        <v>-159.03</v>
      </c>
      <c r="F41">
        <f t="shared" si="0"/>
        <v>64779640.517021537</v>
      </c>
      <c r="G41">
        <f t="shared" si="1"/>
        <v>3.7419164117822914E-7</v>
      </c>
      <c r="H41">
        <f t="shared" si="2"/>
        <v>9.7069413906126547E-11</v>
      </c>
      <c r="I41">
        <f t="shared" si="3"/>
        <v>0.30772338912683317</v>
      </c>
      <c r="J41">
        <f t="shared" si="4"/>
        <v>79.826820646485643</v>
      </c>
      <c r="K41">
        <f t="shared" si="5"/>
        <v>0.29777213644812944</v>
      </c>
      <c r="L41">
        <f t="shared" si="6"/>
        <v>9.1268464600249732E-2</v>
      </c>
    </row>
    <row r="42" spans="1:12" x14ac:dyDescent="0.4">
      <c r="A42">
        <v>10.555</v>
      </c>
      <c r="B42">
        <v>0.66</v>
      </c>
      <c r="C42">
        <v>24.81</v>
      </c>
      <c r="D42">
        <v>7.48</v>
      </c>
      <c r="E42">
        <v>-156.88999999999999</v>
      </c>
      <c r="F42">
        <f t="shared" si="0"/>
        <v>66319020.917280525</v>
      </c>
      <c r="G42">
        <f t="shared" si="1"/>
        <v>3.7410081839032908E-7</v>
      </c>
      <c r="H42">
        <f t="shared" si="2"/>
        <v>9.6109569291168721E-11</v>
      </c>
      <c r="I42">
        <f t="shared" si="3"/>
        <v>0.30764869933415223</v>
      </c>
      <c r="J42">
        <f t="shared" si="4"/>
        <v>79.037474746026916</v>
      </c>
      <c r="K42">
        <f t="shared" si="5"/>
        <v>0.29769986199671195</v>
      </c>
      <c r="L42">
        <f t="shared" si="6"/>
        <v>9.2179961185949955E-2</v>
      </c>
    </row>
    <row r="43" spans="1:12" x14ac:dyDescent="0.4">
      <c r="A43">
        <v>10.8</v>
      </c>
      <c r="B43">
        <v>0.68</v>
      </c>
      <c r="C43">
        <v>25.4</v>
      </c>
      <c r="D43">
        <v>7.03</v>
      </c>
      <c r="E43">
        <v>-154.93</v>
      </c>
      <c r="F43">
        <f t="shared" si="0"/>
        <v>67858401.317539528</v>
      </c>
      <c r="G43">
        <f t="shared" si="1"/>
        <v>3.7430884764205015E-7</v>
      </c>
      <c r="H43">
        <f t="shared" si="2"/>
        <v>9.5117593783031841E-11</v>
      </c>
      <c r="I43">
        <f t="shared" si="3"/>
        <v>0.3078197760214228</v>
      </c>
      <c r="J43">
        <f t="shared" si="4"/>
        <v>78.221705413677498</v>
      </c>
      <c r="K43">
        <f t="shared" si="5"/>
        <v>0.29786540635396597</v>
      </c>
      <c r="L43">
        <f t="shared" si="6"/>
        <v>9.3141300305251584E-2</v>
      </c>
    </row>
    <row r="44" spans="1:12" x14ac:dyDescent="0.4">
      <c r="A44">
        <v>11.045</v>
      </c>
      <c r="B44">
        <v>0.67</v>
      </c>
      <c r="C44">
        <v>26.01</v>
      </c>
      <c r="D44">
        <v>5.41</v>
      </c>
      <c r="E44">
        <v>-151.91999999999999</v>
      </c>
      <c r="F44">
        <f t="shared" si="0"/>
        <v>69397781.717798516</v>
      </c>
      <c r="G44">
        <f t="shared" si="1"/>
        <v>3.7479584154098676E-7</v>
      </c>
      <c r="H44">
        <f t="shared" si="2"/>
        <v>9.4850463988155701E-11</v>
      </c>
      <c r="I44">
        <f t="shared" si="3"/>
        <v>0.3082202644251536</v>
      </c>
      <c r="J44">
        <f t="shared" si="4"/>
        <v>78.002026306049089</v>
      </c>
      <c r="K44">
        <f t="shared" si="5"/>
        <v>0.298252943641723</v>
      </c>
      <c r="L44">
        <f t="shared" si="6"/>
        <v>9.3403616538603337E-2</v>
      </c>
    </row>
    <row r="45" spans="1:12" x14ac:dyDescent="0.4">
      <c r="A45">
        <v>11.29</v>
      </c>
      <c r="B45">
        <v>0.66</v>
      </c>
      <c r="C45">
        <v>26.64</v>
      </c>
      <c r="D45">
        <v>4.55</v>
      </c>
      <c r="E45">
        <v>-148.04</v>
      </c>
      <c r="F45">
        <f t="shared" si="0"/>
        <v>70937162.118057534</v>
      </c>
      <c r="G45">
        <f t="shared" si="1"/>
        <v>3.7554363896971582E-7</v>
      </c>
      <c r="H45">
        <f t="shared" si="2"/>
        <v>9.5224151883336619E-11</v>
      </c>
      <c r="I45">
        <f t="shared" si="3"/>
        <v>0.3088352294158847</v>
      </c>
      <c r="J45">
        <f t="shared" si="4"/>
        <v>78.309335430375512</v>
      </c>
      <c r="K45">
        <f t="shared" si="5"/>
        <v>0.29884802170728836</v>
      </c>
      <c r="L45">
        <f t="shared" si="6"/>
        <v>9.3037072965609813E-2</v>
      </c>
    </row>
    <row r="46" spans="1:12" x14ac:dyDescent="0.4">
      <c r="A46">
        <v>11.535</v>
      </c>
      <c r="B46">
        <v>0.68</v>
      </c>
      <c r="C46">
        <v>27.27</v>
      </c>
      <c r="D46">
        <v>3.6</v>
      </c>
      <c r="E46">
        <v>-145.06</v>
      </c>
      <c r="F46">
        <f t="shared" si="0"/>
        <v>72476542.518316537</v>
      </c>
      <c r="G46">
        <f t="shared" si="1"/>
        <v>3.7625967040450675E-7</v>
      </c>
      <c r="H46">
        <f t="shared" si="2"/>
        <v>9.5116280653516293E-11</v>
      </c>
      <c r="I46">
        <f t="shared" si="3"/>
        <v>0.30942407105633779</v>
      </c>
      <c r="J46">
        <f t="shared" si="4"/>
        <v>78.220625537431175</v>
      </c>
      <c r="K46">
        <f t="shared" si="5"/>
        <v>0.29941782120743315</v>
      </c>
      <c r="L46">
        <f t="shared" si="6"/>
        <v>9.3142586169140576E-2</v>
      </c>
    </row>
    <row r="47" spans="1:12" x14ac:dyDescent="0.4">
      <c r="A47">
        <v>11.78</v>
      </c>
      <c r="B47">
        <v>0.66</v>
      </c>
      <c r="C47">
        <v>27.91</v>
      </c>
      <c r="D47">
        <v>2.84</v>
      </c>
      <c r="E47">
        <v>-141.66999999999999</v>
      </c>
      <c r="F47">
        <f t="shared" si="0"/>
        <v>74015922.918575525</v>
      </c>
      <c r="G47">
        <f t="shared" si="1"/>
        <v>3.7708102391297106E-7</v>
      </c>
      <c r="H47">
        <f t="shared" si="2"/>
        <v>9.5366742249765114E-11</v>
      </c>
      <c r="I47">
        <f t="shared" si="3"/>
        <v>0.3100995262442196</v>
      </c>
      <c r="J47">
        <f t="shared" si="4"/>
        <v>78.426597244872625</v>
      </c>
      <c r="K47">
        <f t="shared" si="5"/>
        <v>0.30007143331973068</v>
      </c>
      <c r="L47">
        <f t="shared" si="6"/>
        <v>9.2897965872165686E-2</v>
      </c>
    </row>
    <row r="48" spans="1:12" x14ac:dyDescent="0.4">
      <c r="A48">
        <v>12.025</v>
      </c>
      <c r="B48">
        <v>0.68</v>
      </c>
      <c r="C48">
        <v>28.55</v>
      </c>
      <c r="D48">
        <v>2.31</v>
      </c>
      <c r="E48">
        <v>-137.97999999999999</v>
      </c>
      <c r="F48">
        <f t="shared" si="0"/>
        <v>75555303.318834528</v>
      </c>
      <c r="G48">
        <f t="shared" si="1"/>
        <v>3.7786890854666214E-7</v>
      </c>
      <c r="H48">
        <f t="shared" si="2"/>
        <v>9.5922150332369329E-11</v>
      </c>
      <c r="I48">
        <f t="shared" si="3"/>
        <v>0.31074745768639983</v>
      </c>
      <c r="J48">
        <f t="shared" si="4"/>
        <v>78.883347312803721</v>
      </c>
      <c r="K48">
        <f t="shared" si="5"/>
        <v>0.30069841175759776</v>
      </c>
      <c r="L48">
        <f t="shared" si="6"/>
        <v>9.2360068411317373E-2</v>
      </c>
    </row>
    <row r="49" spans="1:12" x14ac:dyDescent="0.4">
      <c r="A49">
        <v>12.27</v>
      </c>
      <c r="B49">
        <v>0.65</v>
      </c>
      <c r="C49">
        <v>29.21</v>
      </c>
      <c r="D49">
        <v>1.78</v>
      </c>
      <c r="E49">
        <v>-134.66999999999999</v>
      </c>
      <c r="F49">
        <f t="shared" si="0"/>
        <v>77094683.719093531</v>
      </c>
      <c r="G49">
        <f t="shared" si="1"/>
        <v>3.7888475042496028E-7</v>
      </c>
      <c r="H49">
        <f t="shared" si="2"/>
        <v>9.6317390708208481E-11</v>
      </c>
      <c r="I49">
        <f t="shared" si="3"/>
        <v>0.31158285396789498</v>
      </c>
      <c r="J49">
        <f t="shared" si="4"/>
        <v>79.208380516618817</v>
      </c>
      <c r="K49">
        <f t="shared" si="5"/>
        <v>0.30150679273971126</v>
      </c>
      <c r="L49">
        <f t="shared" si="6"/>
        <v>9.198106698817865E-2</v>
      </c>
    </row>
    <row r="50" spans="1:12" x14ac:dyDescent="0.4">
      <c r="A50">
        <v>12.515000000000001</v>
      </c>
      <c r="B50">
        <v>0.67</v>
      </c>
      <c r="C50">
        <v>29.89</v>
      </c>
      <c r="D50">
        <v>1.33</v>
      </c>
      <c r="E50">
        <v>-131.24</v>
      </c>
      <c r="F50">
        <f t="shared" si="0"/>
        <v>78634064.119352534</v>
      </c>
      <c r="G50">
        <f t="shared" si="1"/>
        <v>3.8011516172726737E-7</v>
      </c>
      <c r="H50">
        <f t="shared" si="2"/>
        <v>9.6899839115277648E-11</v>
      </c>
      <c r="I50">
        <f t="shared" si="3"/>
        <v>0.31259470536781858</v>
      </c>
      <c r="J50">
        <f t="shared" si="4"/>
        <v>79.687367693484902</v>
      </c>
      <c r="K50">
        <f t="shared" si="5"/>
        <v>0.30248592258089174</v>
      </c>
      <c r="L50">
        <f t="shared" si="6"/>
        <v>9.1428184481489941E-2</v>
      </c>
    </row>
    <row r="51" spans="1:12" x14ac:dyDescent="0.4">
      <c r="A51">
        <v>12.76</v>
      </c>
      <c r="B51">
        <v>0.68</v>
      </c>
      <c r="C51">
        <v>30.54</v>
      </c>
      <c r="D51">
        <v>1.1299999999999999</v>
      </c>
      <c r="E51">
        <v>-127.98</v>
      </c>
      <c r="F51">
        <f t="shared" si="0"/>
        <v>80173444.519611523</v>
      </c>
      <c r="G51">
        <f t="shared" si="1"/>
        <v>3.8092413495505359E-7</v>
      </c>
      <c r="H51">
        <f t="shared" si="2"/>
        <v>9.7460211928131975E-11</v>
      </c>
      <c r="I51">
        <f t="shared" si="3"/>
        <v>0.31325997940382699</v>
      </c>
      <c r="J51">
        <f t="shared" si="4"/>
        <v>80.148200598792741</v>
      </c>
      <c r="K51">
        <f t="shared" si="5"/>
        <v>0.30312968278250596</v>
      </c>
      <c r="L51">
        <f t="shared" si="6"/>
        <v>9.0902494377821413E-2</v>
      </c>
    </row>
    <row r="52" spans="1:12" x14ac:dyDescent="0.4">
      <c r="A52">
        <v>13.005000000000001</v>
      </c>
      <c r="B52">
        <v>0.69</v>
      </c>
      <c r="C52">
        <v>31.21</v>
      </c>
      <c r="D52">
        <v>1.1399999999999999</v>
      </c>
      <c r="E52">
        <v>-124.8</v>
      </c>
      <c r="F52">
        <f t="shared" si="0"/>
        <v>81712824.919870526</v>
      </c>
      <c r="G52">
        <f t="shared" si="1"/>
        <v>3.8194738745852006E-7</v>
      </c>
      <c r="H52">
        <f t="shared" si="2"/>
        <v>9.8060745307460221E-11</v>
      </c>
      <c r="I52">
        <f t="shared" si="3"/>
        <v>0.31410146994944088</v>
      </c>
      <c r="J52">
        <f t="shared" si="4"/>
        <v>80.642060285740314</v>
      </c>
      <c r="K52">
        <f t="shared" si="5"/>
        <v>0.30394396095056897</v>
      </c>
      <c r="L52">
        <f t="shared" si="6"/>
        <v>9.03457988115485E-2</v>
      </c>
    </row>
    <row r="53" spans="1:12" x14ac:dyDescent="0.4">
      <c r="A53">
        <v>13.25</v>
      </c>
      <c r="B53">
        <v>0.69</v>
      </c>
      <c r="C53">
        <v>31.88</v>
      </c>
      <c r="D53">
        <v>1.1399999999999999</v>
      </c>
      <c r="E53">
        <v>-121.82</v>
      </c>
      <c r="F53">
        <f t="shared" si="0"/>
        <v>83252205.320129514</v>
      </c>
      <c r="G53">
        <f t="shared" si="1"/>
        <v>3.8293279892600933E-7</v>
      </c>
      <c r="H53">
        <f t="shared" si="2"/>
        <v>9.8601985045610354E-11</v>
      </c>
      <c r="I53">
        <f t="shared" si="3"/>
        <v>0.31491184122204718</v>
      </c>
      <c r="J53">
        <f t="shared" si="4"/>
        <v>81.087158754613782</v>
      </c>
      <c r="K53">
        <f t="shared" si="5"/>
        <v>0.30472812619015277</v>
      </c>
      <c r="L53">
        <f t="shared" si="6"/>
        <v>8.9849878405188446E-2</v>
      </c>
    </row>
    <row r="54" spans="1:12" x14ac:dyDescent="0.4">
      <c r="A54">
        <v>13.494999999999999</v>
      </c>
      <c r="B54">
        <v>0.7</v>
      </c>
      <c r="C54">
        <v>32.56</v>
      </c>
      <c r="D54">
        <v>1.08</v>
      </c>
      <c r="E54">
        <v>-118.82</v>
      </c>
      <c r="F54">
        <f t="shared" si="0"/>
        <v>84791585.720388517</v>
      </c>
      <c r="G54">
        <f t="shared" si="1"/>
        <v>3.8400036658555854E-7</v>
      </c>
      <c r="H54">
        <f t="shared" si="2"/>
        <v>9.9256211516428378E-11</v>
      </c>
      <c r="I54">
        <f t="shared" si="3"/>
        <v>0.31578977515259748</v>
      </c>
      <c r="J54">
        <f t="shared" si="4"/>
        <v>81.625173944431239</v>
      </c>
      <c r="K54">
        <f t="shared" si="5"/>
        <v>0.30557766922587087</v>
      </c>
      <c r="L54">
        <f t="shared" si="6"/>
        <v>8.9257651803403171E-2</v>
      </c>
    </row>
    <row r="55" spans="1:12" x14ac:dyDescent="0.4">
      <c r="A55">
        <v>13.74</v>
      </c>
      <c r="B55">
        <v>0.72</v>
      </c>
      <c r="C55">
        <v>33.25</v>
      </c>
      <c r="D55">
        <v>1.03</v>
      </c>
      <c r="E55">
        <v>-116.18</v>
      </c>
      <c r="F55">
        <f t="shared" si="0"/>
        <v>86330966.12064752</v>
      </c>
      <c r="G55">
        <f t="shared" si="1"/>
        <v>3.8514569561903347E-7</v>
      </c>
      <c r="H55">
        <f t="shared" si="2"/>
        <v>9.9701576790754675E-11</v>
      </c>
      <c r="I55">
        <f t="shared" si="3"/>
        <v>0.31673165758144201</v>
      </c>
      <c r="J55">
        <f t="shared" si="4"/>
        <v>81.991428281870625</v>
      </c>
      <c r="K55">
        <f t="shared" si="5"/>
        <v>0.30648909277386899</v>
      </c>
      <c r="L55">
        <f t="shared" si="6"/>
        <v>8.8858939367143799E-2</v>
      </c>
    </row>
    <row r="56" spans="1:12" x14ac:dyDescent="0.4">
      <c r="A56">
        <v>13.984999999999999</v>
      </c>
      <c r="B56">
        <v>0.74</v>
      </c>
      <c r="C56">
        <v>33.93</v>
      </c>
      <c r="D56">
        <v>1.1000000000000001</v>
      </c>
      <c r="E56">
        <v>-113.47</v>
      </c>
      <c r="F56">
        <f t="shared" si="0"/>
        <v>87870346.520906508</v>
      </c>
      <c r="G56">
        <f t="shared" si="1"/>
        <v>3.8613709110532778E-7</v>
      </c>
      <c r="H56">
        <f t="shared" si="2"/>
        <v>1.0029438186591184E-10</v>
      </c>
      <c r="I56">
        <f t="shared" si="3"/>
        <v>0.31754694992214455</v>
      </c>
      <c r="J56">
        <f t="shared" si="4"/>
        <v>82.478932455519612</v>
      </c>
      <c r="K56">
        <f t="shared" si="5"/>
        <v>0.30727801994255011</v>
      </c>
      <c r="L56">
        <f t="shared" si="6"/>
        <v>8.8333725200109486E-2</v>
      </c>
    </row>
    <row r="57" spans="1:12" x14ac:dyDescent="0.4">
      <c r="A57">
        <v>14.23</v>
      </c>
      <c r="B57">
        <v>0.75</v>
      </c>
      <c r="C57">
        <v>34.64</v>
      </c>
      <c r="D57">
        <v>1.1200000000000001</v>
      </c>
      <c r="E57">
        <v>-110.9</v>
      </c>
      <c r="F57">
        <f t="shared" si="0"/>
        <v>89409726.921165511</v>
      </c>
      <c r="G57">
        <f t="shared" si="1"/>
        <v>3.8742988255117743E-7</v>
      </c>
      <c r="H57">
        <f t="shared" si="2"/>
        <v>1.0085180731844884E-10</v>
      </c>
      <c r="I57">
        <f t="shared" si="3"/>
        <v>0.3186101007822183</v>
      </c>
      <c r="J57">
        <f t="shared" si="4"/>
        <v>82.937341544776999</v>
      </c>
      <c r="K57">
        <f t="shared" si="5"/>
        <v>0.30830679030631447</v>
      </c>
      <c r="L57">
        <f t="shared" si="6"/>
        <v>8.7845489361276452E-2</v>
      </c>
    </row>
    <row r="58" spans="1:12" x14ac:dyDescent="0.4">
      <c r="A58">
        <v>14.475</v>
      </c>
      <c r="B58">
        <v>0.77</v>
      </c>
      <c r="C58">
        <v>35.35</v>
      </c>
      <c r="D58">
        <v>1.25</v>
      </c>
      <c r="E58">
        <v>-108.32</v>
      </c>
      <c r="F58">
        <f t="shared" si="0"/>
        <v>90949107.321424499</v>
      </c>
      <c r="G58">
        <f t="shared" si="1"/>
        <v>3.8867891110870474E-7</v>
      </c>
      <c r="H58">
        <f t="shared" si="2"/>
        <v>1.0150627902989119E-10</v>
      </c>
      <c r="I58">
        <f t="shared" si="3"/>
        <v>0.31963726242492169</v>
      </c>
      <c r="J58">
        <f t="shared" si="4"/>
        <v>83.47555841273946</v>
      </c>
      <c r="K58">
        <f t="shared" si="5"/>
        <v>0.30930073528298085</v>
      </c>
      <c r="L58">
        <f t="shared" si="6"/>
        <v>8.7279096933987943E-2</v>
      </c>
    </row>
    <row r="59" spans="1:12" x14ac:dyDescent="0.4">
      <c r="A59">
        <v>14.72</v>
      </c>
      <c r="B59">
        <v>0.79</v>
      </c>
      <c r="C59">
        <v>36.07</v>
      </c>
      <c r="D59">
        <v>1.27</v>
      </c>
      <c r="E59">
        <v>-105.84</v>
      </c>
      <c r="F59">
        <f t="shared" si="0"/>
        <v>92488487.721683517</v>
      </c>
      <c r="G59">
        <f t="shared" si="1"/>
        <v>3.8999448351390386E-7</v>
      </c>
      <c r="H59">
        <f t="shared" si="2"/>
        <v>1.0215567328086958E-10</v>
      </c>
      <c r="I59">
        <f t="shared" si="3"/>
        <v>0.32071914762656567</v>
      </c>
      <c r="J59">
        <f t="shared" si="4"/>
        <v>84.009599737557224</v>
      </c>
      <c r="K59">
        <f t="shared" si="5"/>
        <v>0.31034763415147198</v>
      </c>
      <c r="L59">
        <f t="shared" si="6"/>
        <v>8.6724271715189927E-2</v>
      </c>
    </row>
    <row r="60" spans="1:12" x14ac:dyDescent="0.4">
      <c r="A60">
        <v>14.965</v>
      </c>
      <c r="B60">
        <v>0.83</v>
      </c>
      <c r="C60">
        <v>36.78</v>
      </c>
      <c r="D60">
        <v>1.48</v>
      </c>
      <c r="E60">
        <v>-103.61</v>
      </c>
      <c r="F60">
        <f t="shared" si="0"/>
        <v>94027868.121942505</v>
      </c>
      <c r="G60">
        <f t="shared" si="1"/>
        <v>3.9116062859471509E-7</v>
      </c>
      <c r="H60">
        <f t="shared" si="2"/>
        <v>1.0264593067761032E-10</v>
      </c>
      <c r="I60">
        <f t="shared" si="3"/>
        <v>0.32167814851539067</v>
      </c>
      <c r="J60">
        <f t="shared" si="4"/>
        <v>84.412771938824278</v>
      </c>
      <c r="K60">
        <f t="shared" si="5"/>
        <v>0.31127562257747815</v>
      </c>
      <c r="L60">
        <f t="shared" si="6"/>
        <v>8.6310059330883482E-2</v>
      </c>
    </row>
    <row r="61" spans="1:12" x14ac:dyDescent="0.4">
      <c r="A61">
        <v>15.21</v>
      </c>
      <c r="B61">
        <v>0.85</v>
      </c>
      <c r="C61">
        <v>37.520000000000003</v>
      </c>
      <c r="D61">
        <v>1.7</v>
      </c>
      <c r="E61">
        <v>-101.36</v>
      </c>
      <c r="F61">
        <f t="shared" si="0"/>
        <v>95567248.522201508</v>
      </c>
      <c r="G61">
        <f t="shared" si="1"/>
        <v>3.9260312063168398E-7</v>
      </c>
      <c r="H61">
        <f t="shared" si="2"/>
        <v>1.0323437093263071E-10</v>
      </c>
      <c r="I61">
        <f t="shared" si="3"/>
        <v>0.32286440841421377</v>
      </c>
      <c r="J61">
        <f t="shared" si="4"/>
        <v>84.896686622229211</v>
      </c>
      <c r="K61">
        <f t="shared" si="5"/>
        <v>0.31242352084240238</v>
      </c>
      <c r="L61">
        <f t="shared" si="6"/>
        <v>8.5818088363611031E-2</v>
      </c>
    </row>
    <row r="62" spans="1:12" x14ac:dyDescent="0.4">
      <c r="A62">
        <v>15.455</v>
      </c>
      <c r="B62">
        <v>0.88</v>
      </c>
      <c r="C62">
        <v>38.229999999999997</v>
      </c>
      <c r="D62">
        <v>1.69</v>
      </c>
      <c r="E62">
        <v>-99.24</v>
      </c>
      <c r="F62">
        <f t="shared" si="0"/>
        <v>97106628.922460496</v>
      </c>
      <c r="G62">
        <f t="shared" si="1"/>
        <v>3.9369093978668126E-7</v>
      </c>
      <c r="H62">
        <f t="shared" si="2"/>
        <v>1.0376821989592295E-10</v>
      </c>
      <c r="I62">
        <f t="shared" si="3"/>
        <v>0.32375899653509971</v>
      </c>
      <c r="J62">
        <f t="shared" si="4"/>
        <v>85.335707151252436</v>
      </c>
      <c r="K62">
        <f t="shared" si="5"/>
        <v>0.31328917950017676</v>
      </c>
      <c r="L62">
        <f t="shared" si="6"/>
        <v>8.5376586162353399E-2</v>
      </c>
    </row>
    <row r="63" spans="1:12" x14ac:dyDescent="0.4">
      <c r="A63">
        <v>15.7</v>
      </c>
      <c r="B63">
        <v>0.91</v>
      </c>
      <c r="C63">
        <v>39</v>
      </c>
      <c r="D63">
        <v>1.79</v>
      </c>
      <c r="E63">
        <v>-97.2</v>
      </c>
      <c r="F63">
        <f t="shared" si="0"/>
        <v>98646009.322719499</v>
      </c>
      <c r="G63">
        <f t="shared" si="1"/>
        <v>3.9535304334929418E-7</v>
      </c>
      <c r="H63">
        <f t="shared" si="2"/>
        <v>1.0429277285778575E-10</v>
      </c>
      <c r="I63">
        <f t="shared" si="3"/>
        <v>0.32512585801751165</v>
      </c>
      <c r="J63">
        <f t="shared" si="4"/>
        <v>85.767082942258014</v>
      </c>
      <c r="K63">
        <f t="shared" si="5"/>
        <v>0.31461183899967521</v>
      </c>
      <c r="L63">
        <f t="shared" si="6"/>
        <v>8.4947174421558427E-2</v>
      </c>
    </row>
    <row r="64" spans="1:12" x14ac:dyDescent="0.4">
      <c r="A64">
        <v>15.945</v>
      </c>
      <c r="B64">
        <v>0.96</v>
      </c>
      <c r="C64">
        <v>39.76</v>
      </c>
      <c r="D64">
        <v>1.9</v>
      </c>
      <c r="E64">
        <v>-95.05</v>
      </c>
      <c r="F64">
        <f t="shared" si="0"/>
        <v>100185389.7229785</v>
      </c>
      <c r="G64">
        <f t="shared" si="1"/>
        <v>3.9686425445805948E-7</v>
      </c>
      <c r="H64">
        <f t="shared" si="2"/>
        <v>1.050131018774561E-10</v>
      </c>
      <c r="I64">
        <f t="shared" si="3"/>
        <v>0.32636863031090418</v>
      </c>
      <c r="J64">
        <f t="shared" si="4"/>
        <v>86.359458780802726</v>
      </c>
      <c r="K64">
        <f t="shared" si="5"/>
        <v>0.31581442214414168</v>
      </c>
      <c r="L64">
        <f t="shared" si="6"/>
        <v>8.4364486035243991E-2</v>
      </c>
    </row>
    <row r="65" spans="1:12" x14ac:dyDescent="0.4">
      <c r="A65">
        <v>16.190000000000001</v>
      </c>
      <c r="B65">
        <v>1.03</v>
      </c>
      <c r="C65">
        <v>40.51</v>
      </c>
      <c r="D65">
        <v>2.35</v>
      </c>
      <c r="E65">
        <v>-93.13</v>
      </c>
      <c r="F65">
        <f t="shared" si="0"/>
        <v>101724770.12323751</v>
      </c>
      <c r="G65">
        <f t="shared" si="1"/>
        <v>3.9823142338805926E-7</v>
      </c>
      <c r="H65">
        <f t="shared" si="2"/>
        <v>1.0555618362073282E-10</v>
      </c>
      <c r="I65">
        <f t="shared" si="3"/>
        <v>0.32749294686518032</v>
      </c>
      <c r="J65">
        <f t="shared" si="4"/>
        <v>86.806072056523703</v>
      </c>
      <c r="K65">
        <f t="shared" si="5"/>
        <v>0.31690238020726058</v>
      </c>
      <c r="L65">
        <f t="shared" si="6"/>
        <v>8.3930434608079044E-2</v>
      </c>
    </row>
    <row r="66" spans="1:12" x14ac:dyDescent="0.4">
      <c r="A66">
        <v>16.434999999999999</v>
      </c>
      <c r="B66">
        <v>1.06</v>
      </c>
      <c r="C66">
        <v>41.2</v>
      </c>
      <c r="D66">
        <v>2.2799999999999998</v>
      </c>
      <c r="E66">
        <v>-91.78</v>
      </c>
      <c r="F66">
        <f t="shared" si="0"/>
        <v>103264150.52349649</v>
      </c>
      <c r="G66">
        <f t="shared" si="1"/>
        <v>3.989767967986668E-7</v>
      </c>
      <c r="H66">
        <f t="shared" si="2"/>
        <v>1.0551212502635755E-10</v>
      </c>
      <c r="I66">
        <f t="shared" si="3"/>
        <v>0.32810591841995629</v>
      </c>
      <c r="J66">
        <f t="shared" si="4"/>
        <v>86.769839659833522</v>
      </c>
      <c r="K66">
        <f t="shared" si="5"/>
        <v>0.31749552930120978</v>
      </c>
      <c r="L66">
        <f t="shared" si="6"/>
        <v>8.396548135719166E-2</v>
      </c>
    </row>
    <row r="67" spans="1:12" x14ac:dyDescent="0.4">
      <c r="A67">
        <v>16.68</v>
      </c>
      <c r="B67">
        <v>1.08</v>
      </c>
      <c r="C67">
        <v>41.98</v>
      </c>
      <c r="D67">
        <v>2.17</v>
      </c>
      <c r="E67">
        <v>-89.9</v>
      </c>
      <c r="F67">
        <f t="shared" si="0"/>
        <v>104803530.9237555</v>
      </c>
      <c r="G67">
        <f t="shared" si="1"/>
        <v>4.0055902344111309E-7</v>
      </c>
      <c r="H67">
        <f t="shared" si="2"/>
        <v>1.0613640995450269E-10</v>
      </c>
      <c r="I67">
        <f t="shared" si="3"/>
        <v>0.32940709164565224</v>
      </c>
      <c r="J67">
        <f t="shared" si="4"/>
        <v>87.283231870479199</v>
      </c>
      <c r="K67">
        <f t="shared" si="5"/>
        <v>0.3187546247908441</v>
      </c>
      <c r="L67">
        <f t="shared" si="6"/>
        <v>8.3471603860127114E-2</v>
      </c>
    </row>
    <row r="68" spans="1:12" x14ac:dyDescent="0.4">
      <c r="A68">
        <v>16.925000000000001</v>
      </c>
      <c r="B68">
        <v>1.1200000000000001</v>
      </c>
      <c r="C68">
        <v>42.79</v>
      </c>
      <c r="D68">
        <v>2.1800000000000002</v>
      </c>
      <c r="E68">
        <v>-88.09</v>
      </c>
      <c r="F68">
        <f t="shared" ref="F68:F131" si="7">2*PI()*A68*10^6</f>
        <v>106342911.32401451</v>
      </c>
      <c r="G68">
        <f t="shared" ref="G68:G131" si="8">C68/F68</f>
        <v>4.0237754888639296E-7</v>
      </c>
      <c r="H68">
        <f t="shared" ref="H68:H131" si="9">-1/(F68*E68)</f>
        <v>1.0674925291553091E-10</v>
      </c>
      <c r="I68">
        <f t="shared" ref="I68:I131" si="10">G68*10^6/1.216</f>
        <v>0.33090258954473106</v>
      </c>
      <c r="J68">
        <f t="shared" ref="J68:J131" si="11">H68*10^12/1.216</f>
        <v>87.787214568693173</v>
      </c>
      <c r="K68">
        <f t="shared" ref="K68:K131" si="12">G68/($V$3*$S$1)</f>
        <v>0.32020176082338941</v>
      </c>
      <c r="L68">
        <f t="shared" ref="L68:L131" si="13">$W$3*$S$3/H68</f>
        <v>8.2992396901068646E-2</v>
      </c>
    </row>
    <row r="69" spans="1:12" x14ac:dyDescent="0.4">
      <c r="A69">
        <v>17.170000000000002</v>
      </c>
      <c r="B69">
        <v>1.1599999999999999</v>
      </c>
      <c r="C69">
        <v>43.54</v>
      </c>
      <c r="D69">
        <v>2.2999999999999998</v>
      </c>
      <c r="E69">
        <v>-86.35</v>
      </c>
      <c r="F69">
        <f t="shared" si="7"/>
        <v>107882291.7242735</v>
      </c>
      <c r="G69">
        <f t="shared" si="8"/>
        <v>4.0358801527205139E-7</v>
      </c>
      <c r="H69">
        <f t="shared" si="9"/>
        <v>1.0734640251788822E-10</v>
      </c>
      <c r="I69">
        <f t="shared" si="10"/>
        <v>0.33189803887504227</v>
      </c>
      <c r="J69">
        <f t="shared" si="11"/>
        <v>88.278291544315977</v>
      </c>
      <c r="K69">
        <f t="shared" si="12"/>
        <v>0.3211650190100801</v>
      </c>
      <c r="L69">
        <f t="shared" si="13"/>
        <v>8.2530724449587145E-2</v>
      </c>
    </row>
    <row r="70" spans="1:12" x14ac:dyDescent="0.4">
      <c r="A70">
        <v>17.414999999999999</v>
      </c>
      <c r="B70">
        <v>1.21</v>
      </c>
      <c r="C70">
        <v>44.32</v>
      </c>
      <c r="D70">
        <v>2.31</v>
      </c>
      <c r="E70">
        <v>-84.79</v>
      </c>
      <c r="F70">
        <f t="shared" si="7"/>
        <v>109421672.12453249</v>
      </c>
      <c r="G70">
        <f t="shared" si="8"/>
        <v>4.0503859189393062E-7</v>
      </c>
      <c r="H70">
        <f t="shared" si="9"/>
        <v>1.0778343434754994E-10</v>
      </c>
      <c r="I70">
        <f t="shared" si="10"/>
        <v>0.33309094728119293</v>
      </c>
      <c r="J70">
        <f t="shared" si="11"/>
        <v>88.637692720024631</v>
      </c>
      <c r="K70">
        <f t="shared" si="12"/>
        <v>0.32231935078087709</v>
      </c>
      <c r="L70">
        <f t="shared" si="13"/>
        <v>8.2196085330618202E-2</v>
      </c>
    </row>
    <row r="71" spans="1:12" x14ac:dyDescent="0.4">
      <c r="A71">
        <v>17.66</v>
      </c>
      <c r="B71">
        <v>1.21</v>
      </c>
      <c r="C71">
        <v>45.12</v>
      </c>
      <c r="D71">
        <v>2.1800000000000002</v>
      </c>
      <c r="E71">
        <v>-83.27</v>
      </c>
      <c r="F71">
        <f t="shared" si="7"/>
        <v>110961052.52479149</v>
      </c>
      <c r="G71">
        <f t="shared" si="8"/>
        <v>4.0662916377725465E-7</v>
      </c>
      <c r="H71">
        <f t="shared" si="9"/>
        <v>1.0822830770993793E-10</v>
      </c>
      <c r="I71">
        <f t="shared" si="10"/>
        <v>0.33439898336945284</v>
      </c>
      <c r="J71">
        <f t="shared" si="11"/>
        <v>89.003542524620002</v>
      </c>
      <c r="K71">
        <f t="shared" si="12"/>
        <v>0.32358508719973561</v>
      </c>
      <c r="L71">
        <f t="shared" si="13"/>
        <v>8.1858217635650973E-2</v>
      </c>
    </row>
    <row r="72" spans="1:12" x14ac:dyDescent="0.4">
      <c r="A72">
        <v>17.905000000000001</v>
      </c>
      <c r="B72">
        <v>1.26</v>
      </c>
      <c r="C72">
        <v>45.91</v>
      </c>
      <c r="D72">
        <v>2.0499999999999998</v>
      </c>
      <c r="E72">
        <v>-81.61</v>
      </c>
      <c r="F72">
        <f t="shared" si="7"/>
        <v>112500432.9250505</v>
      </c>
      <c r="G72">
        <f t="shared" si="8"/>
        <v>4.0808731847801813E-7</v>
      </c>
      <c r="H72">
        <f t="shared" si="9"/>
        <v>1.0891869479961745E-10</v>
      </c>
      <c r="I72">
        <f t="shared" si="10"/>
        <v>0.33559812374837017</v>
      </c>
      <c r="J72">
        <f t="shared" si="11"/>
        <v>89.571295065474871</v>
      </c>
      <c r="K72">
        <f t="shared" si="12"/>
        <v>0.32474544941186584</v>
      </c>
      <c r="L72">
        <f t="shared" si="13"/>
        <v>8.133935485691679E-2</v>
      </c>
    </row>
    <row r="73" spans="1:12" x14ac:dyDescent="0.4">
      <c r="A73">
        <v>18.149999999999999</v>
      </c>
      <c r="B73">
        <v>1.33</v>
      </c>
      <c r="C73">
        <v>46.76</v>
      </c>
      <c r="D73">
        <v>2.0499999999999998</v>
      </c>
      <c r="E73">
        <v>-79.98</v>
      </c>
      <c r="F73">
        <f t="shared" si="7"/>
        <v>114039813.32530949</v>
      </c>
      <c r="G73">
        <f t="shared" si="8"/>
        <v>4.1003223906209508E-7</v>
      </c>
      <c r="H73">
        <f t="shared" si="9"/>
        <v>1.0963825191276837E-10</v>
      </c>
      <c r="I73">
        <f t="shared" si="10"/>
        <v>0.33719756501817028</v>
      </c>
      <c r="J73">
        <f t="shared" si="11"/>
        <v>90.163036112473989</v>
      </c>
      <c r="K73">
        <f t="shared" si="12"/>
        <v>0.32629316746275272</v>
      </c>
      <c r="L73">
        <f t="shared" si="13"/>
        <v>8.0805523731873233E-2</v>
      </c>
    </row>
    <row r="74" spans="1:12" x14ac:dyDescent="0.4">
      <c r="A74">
        <v>18.395</v>
      </c>
      <c r="B74">
        <v>1.35</v>
      </c>
      <c r="C74">
        <v>47.61</v>
      </c>
      <c r="D74">
        <v>2</v>
      </c>
      <c r="E74">
        <v>-78.36</v>
      </c>
      <c r="F74">
        <f t="shared" si="7"/>
        <v>115579193.72556849</v>
      </c>
      <c r="G74">
        <f t="shared" si="8"/>
        <v>4.1192535148709634E-7</v>
      </c>
      <c r="H74">
        <f t="shared" si="9"/>
        <v>1.1041444966464281E-10</v>
      </c>
      <c r="I74">
        <f t="shared" si="10"/>
        <v>0.33875440089399372</v>
      </c>
      <c r="J74">
        <f t="shared" si="11"/>
        <v>90.801356632107584</v>
      </c>
      <c r="K74">
        <f t="shared" si="12"/>
        <v>0.32779965790586935</v>
      </c>
      <c r="L74">
        <f t="shared" si="13"/>
        <v>8.0237472484502831E-2</v>
      </c>
    </row>
    <row r="75" spans="1:12" x14ac:dyDescent="0.4">
      <c r="A75">
        <v>18.64</v>
      </c>
      <c r="B75">
        <v>1.45</v>
      </c>
      <c r="C75">
        <v>48.49</v>
      </c>
      <c r="D75">
        <v>2.02</v>
      </c>
      <c r="E75">
        <v>-76.739999999999995</v>
      </c>
      <c r="F75">
        <f t="shared" si="7"/>
        <v>117118574.12582749</v>
      </c>
      <c r="G75">
        <f t="shared" si="8"/>
        <v>4.1402484927714623E-7</v>
      </c>
      <c r="H75">
        <f t="shared" si="9"/>
        <v>1.1126342606318488E-10</v>
      </c>
      <c r="I75">
        <f t="shared" si="10"/>
        <v>0.34048096157660052</v>
      </c>
      <c r="J75">
        <f t="shared" si="11"/>
        <v>91.499528012487573</v>
      </c>
      <c r="K75">
        <f t="shared" si="12"/>
        <v>0.32947038454327576</v>
      </c>
      <c r="L75">
        <f t="shared" si="13"/>
        <v>7.9625234278038415E-2</v>
      </c>
    </row>
    <row r="76" spans="1:12" x14ac:dyDescent="0.4">
      <c r="A76">
        <v>18.885000000000002</v>
      </c>
      <c r="B76">
        <v>1.53</v>
      </c>
      <c r="C76">
        <v>49.36</v>
      </c>
      <c r="D76">
        <v>2.0699999999999998</v>
      </c>
      <c r="E76">
        <v>-75.2</v>
      </c>
      <c r="F76">
        <f t="shared" si="7"/>
        <v>118657954.52608649</v>
      </c>
      <c r="G76">
        <f t="shared" si="8"/>
        <v>4.1598559655895966E-7</v>
      </c>
      <c r="H76">
        <f t="shared" si="9"/>
        <v>1.1206894972643445E-10</v>
      </c>
      <c r="I76">
        <f t="shared" si="10"/>
        <v>0.34209341822282868</v>
      </c>
      <c r="J76">
        <f t="shared" si="11"/>
        <v>92.161965235554646</v>
      </c>
      <c r="K76">
        <f t="shared" si="12"/>
        <v>0.33103069707538374</v>
      </c>
      <c r="L76">
        <f t="shared" si="13"/>
        <v>7.9052907950725448E-2</v>
      </c>
    </row>
    <row r="77" spans="1:12" x14ac:dyDescent="0.4">
      <c r="A77">
        <v>19.13</v>
      </c>
      <c r="B77">
        <v>1.56</v>
      </c>
      <c r="C77">
        <v>50.27</v>
      </c>
      <c r="D77">
        <v>2.0699999999999998</v>
      </c>
      <c r="E77">
        <v>-73.709999999999994</v>
      </c>
      <c r="F77">
        <f t="shared" si="7"/>
        <v>120197334.92634548</v>
      </c>
      <c r="G77">
        <f t="shared" si="8"/>
        <v>4.1822890691215783E-7</v>
      </c>
      <c r="H77">
        <f t="shared" si="9"/>
        <v>1.1287005857209971E-10</v>
      </c>
      <c r="I77">
        <f t="shared" si="10"/>
        <v>0.34393824581591925</v>
      </c>
      <c r="J77">
        <f t="shared" si="11"/>
        <v>92.820771852055685</v>
      </c>
      <c r="K77">
        <f t="shared" si="12"/>
        <v>0.332815866071903</v>
      </c>
      <c r="L77">
        <f t="shared" si="13"/>
        <v>7.8491820407792762E-2</v>
      </c>
    </row>
    <row r="78" spans="1:12" x14ac:dyDescent="0.4">
      <c r="A78">
        <v>19.375</v>
      </c>
      <c r="B78">
        <v>1.62</v>
      </c>
      <c r="C78">
        <v>51.15</v>
      </c>
      <c r="D78">
        <v>2.0499999999999998</v>
      </c>
      <c r="E78">
        <v>-72.31</v>
      </c>
      <c r="F78">
        <f t="shared" si="7"/>
        <v>121736715.32660449</v>
      </c>
      <c r="G78">
        <f t="shared" si="8"/>
        <v>4.201690497626037E-7</v>
      </c>
      <c r="H78">
        <f t="shared" si="9"/>
        <v>1.1360045188370525E-10</v>
      </c>
      <c r="I78">
        <f t="shared" si="10"/>
        <v>0.34553375802845704</v>
      </c>
      <c r="J78">
        <f t="shared" si="11"/>
        <v>93.421424246468135</v>
      </c>
      <c r="K78">
        <f t="shared" si="12"/>
        <v>0.33435978212457784</v>
      </c>
      <c r="L78">
        <f t="shared" si="13"/>
        <v>7.7987157796940793E-2</v>
      </c>
    </row>
    <row r="79" spans="1:12" x14ac:dyDescent="0.4">
      <c r="A79">
        <v>19.62</v>
      </c>
      <c r="B79">
        <v>1.68</v>
      </c>
      <c r="C79">
        <v>52.06</v>
      </c>
      <c r="D79">
        <v>2.02</v>
      </c>
      <c r="E79">
        <v>-70.900000000000006</v>
      </c>
      <c r="F79">
        <f t="shared" si="7"/>
        <v>123276095.72686349</v>
      </c>
      <c r="G79">
        <f t="shared" si="8"/>
        <v>4.2230409466687417E-7</v>
      </c>
      <c r="H79">
        <f t="shared" si="9"/>
        <v>1.1441287357672744E-10</v>
      </c>
      <c r="I79">
        <f t="shared" si="10"/>
        <v>0.34728955153525837</v>
      </c>
      <c r="J79">
        <f t="shared" si="11"/>
        <v>94.089534191387699</v>
      </c>
      <c r="K79">
        <f t="shared" si="12"/>
        <v>0.33605879624620677</v>
      </c>
      <c r="L79">
        <f t="shared" si="13"/>
        <v>7.7433387431852546E-2</v>
      </c>
    </row>
    <row r="80" spans="1:12" x14ac:dyDescent="0.4">
      <c r="A80">
        <v>19.864999999999998</v>
      </c>
      <c r="B80">
        <v>1.76</v>
      </c>
      <c r="C80">
        <v>53.02</v>
      </c>
      <c r="D80">
        <v>1.92</v>
      </c>
      <c r="E80">
        <v>-69.5</v>
      </c>
      <c r="F80">
        <f t="shared" si="7"/>
        <v>124815476.12712246</v>
      </c>
      <c r="G80">
        <f t="shared" si="8"/>
        <v>4.2478706683776956E-7</v>
      </c>
      <c r="H80">
        <f t="shared" si="9"/>
        <v>1.15278086140365E-10</v>
      </c>
      <c r="I80">
        <f t="shared" si="10"/>
        <v>0.34933146943895527</v>
      </c>
      <c r="J80">
        <f t="shared" si="11"/>
        <v>94.801057681221209</v>
      </c>
      <c r="K80">
        <f t="shared" si="12"/>
        <v>0.3380346819868415</v>
      </c>
      <c r="L80">
        <f t="shared" si="13"/>
        <v>7.6852215919606254E-2</v>
      </c>
    </row>
    <row r="81" spans="1:14" x14ac:dyDescent="0.4">
      <c r="A81">
        <v>20.11</v>
      </c>
      <c r="B81">
        <v>1.87</v>
      </c>
      <c r="C81">
        <v>54</v>
      </c>
      <c r="D81">
        <v>2.0099999999999998</v>
      </c>
      <c r="E81">
        <v>-68.010000000000005</v>
      </c>
      <c r="F81">
        <f t="shared" si="7"/>
        <v>126354856.52738146</v>
      </c>
      <c r="G81">
        <f t="shared" si="8"/>
        <v>4.2736782331985826E-7</v>
      </c>
      <c r="H81">
        <f t="shared" si="9"/>
        <v>1.1636845979073291E-10</v>
      </c>
      <c r="I81">
        <f t="shared" si="10"/>
        <v>0.35145380207225191</v>
      </c>
      <c r="J81">
        <f t="shared" si="11"/>
        <v>95.697746538431659</v>
      </c>
      <c r="K81">
        <f t="shared" si="12"/>
        <v>0.34008838198105884</v>
      </c>
      <c r="L81">
        <f t="shared" si="13"/>
        <v>7.6132109875736487E-2</v>
      </c>
    </row>
    <row r="82" spans="1:14" x14ac:dyDescent="0.4">
      <c r="A82">
        <v>20.355</v>
      </c>
      <c r="B82">
        <v>1.96</v>
      </c>
      <c r="C82">
        <v>55.04</v>
      </c>
      <c r="D82">
        <v>2.02</v>
      </c>
      <c r="E82">
        <v>-66.650000000000006</v>
      </c>
      <c r="F82">
        <f t="shared" si="7"/>
        <v>127894236.92764048</v>
      </c>
      <c r="G82">
        <f t="shared" si="8"/>
        <v>4.3035559163733331E-7</v>
      </c>
      <c r="H82">
        <f t="shared" si="9"/>
        <v>1.1731373749251265E-10</v>
      </c>
      <c r="I82">
        <f t="shared" si="10"/>
        <v>0.35391084838596493</v>
      </c>
      <c r="J82">
        <f t="shared" si="11"/>
        <v>96.475113069500537</v>
      </c>
      <c r="K82">
        <f t="shared" si="12"/>
        <v>0.34246597158275394</v>
      </c>
      <c r="L82">
        <f t="shared" si="13"/>
        <v>7.5518660953272712E-2</v>
      </c>
    </row>
    <row r="83" spans="1:14" x14ac:dyDescent="0.4">
      <c r="A83">
        <v>20.6</v>
      </c>
      <c r="B83">
        <v>2.12</v>
      </c>
      <c r="C83">
        <v>56.1</v>
      </c>
      <c r="D83">
        <v>2.1</v>
      </c>
      <c r="E83">
        <v>-65.319999999999993</v>
      </c>
      <c r="F83">
        <f t="shared" si="7"/>
        <v>129433617.3278995</v>
      </c>
      <c r="G83">
        <f t="shared" si="8"/>
        <v>4.3342681104152072E-7</v>
      </c>
      <c r="H83">
        <f t="shared" si="9"/>
        <v>1.1827875246872405E-10</v>
      </c>
      <c r="I83">
        <f t="shared" si="10"/>
        <v>0.35643652223809269</v>
      </c>
      <c r="J83">
        <f t="shared" si="11"/>
        <v>97.26871091177965</v>
      </c>
      <c r="K83">
        <f t="shared" si="12"/>
        <v>0.34490996942462515</v>
      </c>
      <c r="L83">
        <f t="shared" si="13"/>
        <v>7.4902517839803465E-2</v>
      </c>
    </row>
    <row r="84" spans="1:14" x14ac:dyDescent="0.4">
      <c r="A84">
        <v>20.844999999999999</v>
      </c>
      <c r="B84">
        <v>2.3199999999999998</v>
      </c>
      <c r="C84">
        <v>57.09</v>
      </c>
      <c r="D84">
        <v>2.2200000000000002</v>
      </c>
      <c r="E84">
        <v>-63.97</v>
      </c>
      <c r="F84">
        <f t="shared" si="7"/>
        <v>130972997.72815847</v>
      </c>
      <c r="G84">
        <f t="shared" si="8"/>
        <v>4.3589137448387173E-7</v>
      </c>
      <c r="H84">
        <f t="shared" si="9"/>
        <v>1.1935534747424319E-10</v>
      </c>
      <c r="I84">
        <f t="shared" si="10"/>
        <v>0.35846330138476296</v>
      </c>
      <c r="J84">
        <f t="shared" si="11"/>
        <v>98.154068646581578</v>
      </c>
      <c r="K84">
        <f t="shared" si="12"/>
        <v>0.34687120596996868</v>
      </c>
      <c r="L84">
        <f t="shared" si="13"/>
        <v>7.422689099682063E-2</v>
      </c>
    </row>
    <row r="85" spans="1:14" x14ac:dyDescent="0.4">
      <c r="A85">
        <v>21.09</v>
      </c>
      <c r="B85">
        <v>2.59</v>
      </c>
      <c r="C85">
        <v>58.1</v>
      </c>
      <c r="D85">
        <v>2.3199999999999998</v>
      </c>
      <c r="E85">
        <v>-62.7</v>
      </c>
      <c r="F85">
        <f t="shared" si="7"/>
        <v>132512378.12841748</v>
      </c>
      <c r="G85">
        <f t="shared" si="8"/>
        <v>4.3844960614694736E-7</v>
      </c>
      <c r="H85">
        <f t="shared" si="9"/>
        <v>1.2035829061892059E-10</v>
      </c>
      <c r="I85">
        <f t="shared" si="10"/>
        <v>0.36056711031821331</v>
      </c>
      <c r="J85">
        <f t="shared" si="11"/>
        <v>98.978857416875485</v>
      </c>
      <c r="K85">
        <f t="shared" si="12"/>
        <v>0.34890698128938702</v>
      </c>
      <c r="L85">
        <f t="shared" si="13"/>
        <v>7.3608359850414709E-2</v>
      </c>
    </row>
    <row r="86" spans="1:14" x14ac:dyDescent="0.4">
      <c r="A86">
        <v>21.335000000000001</v>
      </c>
      <c r="B86">
        <v>2.82</v>
      </c>
      <c r="C86">
        <v>59.12</v>
      </c>
      <c r="D86">
        <v>2.41</v>
      </c>
      <c r="E86">
        <v>-61.5</v>
      </c>
      <c r="F86">
        <f t="shared" si="7"/>
        <v>134051758.52867648</v>
      </c>
      <c r="G86">
        <f t="shared" si="8"/>
        <v>4.4102368106833144E-7</v>
      </c>
      <c r="H86">
        <f t="shared" si="9"/>
        <v>1.2129764488056028E-10</v>
      </c>
      <c r="I86">
        <f t="shared" si="10"/>
        <v>0.36268394824698313</v>
      </c>
      <c r="J86">
        <f t="shared" si="11"/>
        <v>99.751352697829191</v>
      </c>
      <c r="K86">
        <f t="shared" si="12"/>
        <v>0.35095536426850604</v>
      </c>
      <c r="L86">
        <f t="shared" si="13"/>
        <v>7.3038321358852243E-2</v>
      </c>
      <c r="N86">
        <v>0.12809999999999999</v>
      </c>
    </row>
    <row r="87" spans="1:14" x14ac:dyDescent="0.4">
      <c r="A87">
        <v>21.58</v>
      </c>
      <c r="B87">
        <v>3.09</v>
      </c>
      <c r="C87">
        <v>60.08</v>
      </c>
      <c r="D87">
        <v>2.4700000000000002</v>
      </c>
      <c r="E87">
        <v>-60.35</v>
      </c>
      <c r="F87">
        <f t="shared" si="7"/>
        <v>135591138.92893547</v>
      </c>
      <c r="G87">
        <f t="shared" si="8"/>
        <v>4.430968017127466E-7</v>
      </c>
      <c r="H87">
        <f t="shared" si="9"/>
        <v>1.2220568700797351E-10</v>
      </c>
      <c r="I87">
        <f t="shared" si="10"/>
        <v>0.36438881719798244</v>
      </c>
      <c r="J87">
        <f t="shared" si="11"/>
        <v>100.49809786839927</v>
      </c>
      <c r="K87">
        <f t="shared" si="12"/>
        <v>0.35260510064812811</v>
      </c>
      <c r="L87">
        <f t="shared" si="13"/>
        <v>7.2495614433068539E-2</v>
      </c>
    </row>
    <row r="88" spans="1:14" x14ac:dyDescent="0.4">
      <c r="A88">
        <v>21.824999999999999</v>
      </c>
      <c r="B88">
        <v>3.2</v>
      </c>
      <c r="C88">
        <v>61.08</v>
      </c>
      <c r="D88">
        <v>2.35</v>
      </c>
      <c r="E88">
        <v>-59.26</v>
      </c>
      <c r="F88">
        <f t="shared" si="7"/>
        <v>137130519.32919446</v>
      </c>
      <c r="G88">
        <f t="shared" si="8"/>
        <v>4.45415070976081E-7</v>
      </c>
      <c r="H88">
        <f t="shared" si="9"/>
        <v>1.2305640748451627E-10</v>
      </c>
      <c r="I88">
        <f t="shared" si="10"/>
        <v>0.36629528863164557</v>
      </c>
      <c r="J88">
        <f t="shared" si="11"/>
        <v>101.19770352345088</v>
      </c>
      <c r="K88">
        <f t="shared" si="12"/>
        <v>0.35444992002792908</v>
      </c>
      <c r="L88">
        <f t="shared" si="13"/>
        <v>7.1994433674435379E-2</v>
      </c>
    </row>
    <row r="89" spans="1:14" x14ac:dyDescent="0.4">
      <c r="A89">
        <v>22.07</v>
      </c>
      <c r="B89">
        <v>3.33</v>
      </c>
      <c r="C89">
        <v>62.28</v>
      </c>
      <c r="D89">
        <v>2.21</v>
      </c>
      <c r="E89">
        <v>-57.99</v>
      </c>
      <c r="F89">
        <f t="shared" si="7"/>
        <v>138669899.72945347</v>
      </c>
      <c r="G89">
        <f t="shared" si="8"/>
        <v>4.4912414389502682E-7</v>
      </c>
      <c r="H89">
        <f t="shared" si="9"/>
        <v>1.2435541172387448E-10</v>
      </c>
      <c r="I89">
        <f t="shared" si="10"/>
        <v>0.3693455130715681</v>
      </c>
      <c r="J89">
        <f t="shared" si="11"/>
        <v>102.26596358871257</v>
      </c>
      <c r="K89">
        <f t="shared" si="12"/>
        <v>0.3574015053809283</v>
      </c>
      <c r="L89">
        <f t="shared" si="13"/>
        <v>7.1242386994223791E-2</v>
      </c>
    </row>
    <row r="90" spans="1:14" x14ac:dyDescent="0.4">
      <c r="A90">
        <v>22.315000000000001</v>
      </c>
      <c r="B90">
        <v>3.6</v>
      </c>
      <c r="C90">
        <v>63.62</v>
      </c>
      <c r="D90">
        <v>2.2599999999999998</v>
      </c>
      <c r="E90">
        <v>-56.62</v>
      </c>
      <c r="F90">
        <f t="shared" si="7"/>
        <v>140209280.12971249</v>
      </c>
      <c r="G90">
        <f t="shared" si="8"/>
        <v>4.5375027916228453E-7</v>
      </c>
      <c r="H90">
        <f t="shared" si="9"/>
        <v>1.2596601064690013E-10</v>
      </c>
      <c r="I90">
        <f t="shared" si="10"/>
        <v>0.37314990062687875</v>
      </c>
      <c r="J90">
        <f t="shared" si="11"/>
        <v>103.59046928199024</v>
      </c>
      <c r="K90">
        <f t="shared" si="12"/>
        <v>0.36108286549280005</v>
      </c>
      <c r="L90">
        <f t="shared" si="13"/>
        <v>7.0331483241874965E-2</v>
      </c>
    </row>
    <row r="91" spans="1:14" x14ac:dyDescent="0.4">
      <c r="A91">
        <v>22.56</v>
      </c>
      <c r="B91">
        <v>4.2300000000000004</v>
      </c>
      <c r="C91">
        <v>65.02</v>
      </c>
      <c r="D91">
        <v>2.39</v>
      </c>
      <c r="E91">
        <v>-55.29</v>
      </c>
      <c r="F91">
        <f t="shared" si="7"/>
        <v>141748660.52997145</v>
      </c>
      <c r="G91">
        <f t="shared" si="8"/>
        <v>4.5869921985084377E-7</v>
      </c>
      <c r="H91">
        <f t="shared" si="9"/>
        <v>1.2759523214467442E-10</v>
      </c>
      <c r="I91">
        <f t="shared" si="10"/>
        <v>0.37721975316681233</v>
      </c>
      <c r="J91">
        <f t="shared" si="11"/>
        <v>104.93028959265989</v>
      </c>
      <c r="K91">
        <f t="shared" si="12"/>
        <v>0.36502110590177128</v>
      </c>
      <c r="L91">
        <f t="shared" si="13"/>
        <v>6.9433443694926295E-2</v>
      </c>
    </row>
    <row r="92" spans="1:14" x14ac:dyDescent="0.4">
      <c r="A92">
        <v>22.805</v>
      </c>
      <c r="B92">
        <v>4.97</v>
      </c>
      <c r="C92">
        <v>66.03</v>
      </c>
      <c r="D92">
        <v>2.76</v>
      </c>
      <c r="E92">
        <v>-54.08</v>
      </c>
      <c r="F92">
        <f t="shared" si="7"/>
        <v>143288040.93023047</v>
      </c>
      <c r="G92">
        <f t="shared" si="8"/>
        <v>4.6082003474491776E-7</v>
      </c>
      <c r="H92">
        <f t="shared" si="9"/>
        <v>1.2904862220398905E-10</v>
      </c>
      <c r="I92">
        <f t="shared" si="10"/>
        <v>0.37896384436259689</v>
      </c>
      <c r="J92">
        <f t="shared" si="11"/>
        <v>106.12551168091206</v>
      </c>
      <c r="K92">
        <f t="shared" si="12"/>
        <v>0.36670879614528107</v>
      </c>
      <c r="L92">
        <f t="shared" si="13"/>
        <v>6.8651460322095917E-2</v>
      </c>
    </row>
    <row r="93" spans="1:14" x14ac:dyDescent="0.4">
      <c r="A93">
        <v>23.05</v>
      </c>
      <c r="B93">
        <v>5.64</v>
      </c>
      <c r="C93">
        <v>66.75</v>
      </c>
      <c r="D93">
        <v>3.02</v>
      </c>
      <c r="E93">
        <v>-53.08</v>
      </c>
      <c r="F93">
        <f t="shared" si="7"/>
        <v>144827421.33048946</v>
      </c>
      <c r="G93">
        <f t="shared" si="8"/>
        <v>4.6089338183878589E-7</v>
      </c>
      <c r="H93">
        <f t="shared" si="9"/>
        <v>1.3008232414044969E-10</v>
      </c>
      <c r="I93">
        <f t="shared" si="10"/>
        <v>0.37902416269636996</v>
      </c>
      <c r="J93">
        <f t="shared" si="11"/>
        <v>106.97559551023824</v>
      </c>
      <c r="K93">
        <f t="shared" si="12"/>
        <v>0.36676716388640596</v>
      </c>
      <c r="L93">
        <f t="shared" si="13"/>
        <v>6.8105920042548174E-2</v>
      </c>
    </row>
    <row r="94" spans="1:14" x14ac:dyDescent="0.4">
      <c r="A94">
        <v>23.295000000000002</v>
      </c>
      <c r="B94">
        <v>5.99</v>
      </c>
      <c r="C94">
        <v>67.3</v>
      </c>
      <c r="D94">
        <v>3.21</v>
      </c>
      <c r="E94">
        <v>-52.2</v>
      </c>
      <c r="F94">
        <f t="shared" si="7"/>
        <v>146366801.73074847</v>
      </c>
      <c r="G94">
        <f t="shared" si="8"/>
        <v>4.5980372054451833E-7</v>
      </c>
      <c r="H94">
        <f t="shared" si="9"/>
        <v>1.3088410688815972E-10</v>
      </c>
      <c r="I94">
        <f t="shared" si="10"/>
        <v>0.37812805965832103</v>
      </c>
      <c r="J94">
        <f t="shared" si="11"/>
        <v>107.63495632249978</v>
      </c>
      <c r="K94">
        <f t="shared" si="12"/>
        <v>0.36590003930132109</v>
      </c>
      <c r="L94">
        <f t="shared" si="13"/>
        <v>6.7688710092422638E-2</v>
      </c>
    </row>
    <row r="95" spans="1:14" x14ac:dyDescent="0.4">
      <c r="A95">
        <v>23.54</v>
      </c>
      <c r="B95">
        <v>6</v>
      </c>
      <c r="C95">
        <v>68.03</v>
      </c>
      <c r="D95">
        <v>3.22</v>
      </c>
      <c r="E95">
        <v>-51.36</v>
      </c>
      <c r="F95">
        <f t="shared" si="7"/>
        <v>147906182.13100746</v>
      </c>
      <c r="G95">
        <f t="shared" si="8"/>
        <v>4.5995372891001017E-7</v>
      </c>
      <c r="H95">
        <f t="shared" si="9"/>
        <v>1.3164023777706481E-10</v>
      </c>
      <c r="I95">
        <f t="shared" si="10"/>
        <v>0.37825142180099525</v>
      </c>
      <c r="J95">
        <f t="shared" si="11"/>
        <v>108.25677448771778</v>
      </c>
      <c r="K95">
        <f t="shared" si="12"/>
        <v>0.366019412121454</v>
      </c>
      <c r="L95">
        <f t="shared" si="13"/>
        <v>6.7299911611082161E-2</v>
      </c>
    </row>
    <row r="96" spans="1:14" x14ac:dyDescent="0.4">
      <c r="A96">
        <v>23.785</v>
      </c>
      <c r="B96">
        <v>5.81</v>
      </c>
      <c r="C96">
        <v>69.22</v>
      </c>
      <c r="D96">
        <v>3.07</v>
      </c>
      <c r="E96">
        <v>-50.44</v>
      </c>
      <c r="F96">
        <f t="shared" si="7"/>
        <v>149445562.53126645</v>
      </c>
      <c r="G96">
        <f t="shared" si="8"/>
        <v>4.63178690806012E-7</v>
      </c>
      <c r="H96">
        <f t="shared" si="9"/>
        <v>1.3266058191125608E-10</v>
      </c>
      <c r="I96">
        <f t="shared" si="10"/>
        <v>0.38090352862336513</v>
      </c>
      <c r="J96">
        <f t="shared" si="11"/>
        <v>109.09587328228297</v>
      </c>
      <c r="K96">
        <f t="shared" si="12"/>
        <v>0.36858575430566881</v>
      </c>
      <c r="L96">
        <f t="shared" si="13"/>
        <v>6.6782281814388708E-2</v>
      </c>
    </row>
    <row r="97" spans="1:12" x14ac:dyDescent="0.4">
      <c r="A97">
        <v>24.03</v>
      </c>
      <c r="B97">
        <v>5.96</v>
      </c>
      <c r="C97">
        <v>70.739999999999995</v>
      </c>
      <c r="D97">
        <v>2.96</v>
      </c>
      <c r="E97">
        <v>-49.3</v>
      </c>
      <c r="F97">
        <f t="shared" si="7"/>
        <v>150984942.93152547</v>
      </c>
      <c r="G97">
        <f t="shared" si="8"/>
        <v>4.6852354033793903E-7</v>
      </c>
      <c r="H97">
        <f t="shared" si="9"/>
        <v>1.343443608706623E-10</v>
      </c>
      <c r="I97">
        <f t="shared" si="10"/>
        <v>0.38529896409369985</v>
      </c>
      <c r="J97">
        <f t="shared" si="11"/>
        <v>110.48055992653151</v>
      </c>
      <c r="K97">
        <f t="shared" si="12"/>
        <v>0.3728390488450774</v>
      </c>
      <c r="L97">
        <f t="shared" si="13"/>
        <v>6.5945279053338982E-2</v>
      </c>
    </row>
    <row r="98" spans="1:12" x14ac:dyDescent="0.4">
      <c r="A98">
        <v>24.274999999999999</v>
      </c>
      <c r="B98">
        <v>6.43</v>
      </c>
      <c r="C98">
        <v>72.31</v>
      </c>
      <c r="D98">
        <v>2.97</v>
      </c>
      <c r="E98">
        <v>-48.11</v>
      </c>
      <c r="F98">
        <f t="shared" si="7"/>
        <v>152524323.33178446</v>
      </c>
      <c r="G98">
        <f t="shared" si="8"/>
        <v>4.7408831863954489E-7</v>
      </c>
      <c r="H98">
        <f t="shared" si="9"/>
        <v>1.3627793249455181E-10</v>
      </c>
      <c r="I98">
        <f t="shared" si="10"/>
        <v>0.38987526203909939</v>
      </c>
      <c r="J98">
        <f t="shared" si="11"/>
        <v>112.07066816986169</v>
      </c>
      <c r="K98">
        <f t="shared" si="12"/>
        <v>0.3772673570737482</v>
      </c>
      <c r="L98">
        <f t="shared" si="13"/>
        <v>6.5009618246244558E-2</v>
      </c>
    </row>
    <row r="99" spans="1:12" x14ac:dyDescent="0.4">
      <c r="A99">
        <v>24.52</v>
      </c>
      <c r="B99">
        <v>7.11</v>
      </c>
      <c r="C99">
        <v>73.88</v>
      </c>
      <c r="D99">
        <v>3.07</v>
      </c>
      <c r="E99">
        <v>-47.01</v>
      </c>
      <c r="F99">
        <f t="shared" si="7"/>
        <v>154063703.73204345</v>
      </c>
      <c r="G99">
        <f t="shared" si="8"/>
        <v>4.7954189215453624E-7</v>
      </c>
      <c r="H99">
        <f t="shared" si="9"/>
        <v>1.3807320775168742E-10</v>
      </c>
      <c r="I99">
        <f t="shared" si="10"/>
        <v>0.39436010867971732</v>
      </c>
      <c r="J99">
        <f t="shared" si="11"/>
        <v>113.54704584842716</v>
      </c>
      <c r="K99">
        <f t="shared" si="12"/>
        <v>0.38160717137778399</v>
      </c>
      <c r="L99">
        <f t="shared" si="13"/>
        <v>6.4164340867571598E-2</v>
      </c>
    </row>
    <row r="100" spans="1:12" x14ac:dyDescent="0.4">
      <c r="A100">
        <v>24.765000000000001</v>
      </c>
      <c r="B100">
        <v>7.73</v>
      </c>
      <c r="C100">
        <v>75.42</v>
      </c>
      <c r="D100">
        <v>3.2</v>
      </c>
      <c r="E100">
        <v>-45.93</v>
      </c>
      <c r="F100">
        <f t="shared" si="7"/>
        <v>155603084.13230246</v>
      </c>
      <c r="G100">
        <f t="shared" si="8"/>
        <v>4.8469476309270125E-7</v>
      </c>
      <c r="H100">
        <f t="shared" si="9"/>
        <v>1.3992179049307366E-10</v>
      </c>
      <c r="I100">
        <f t="shared" si="10"/>
        <v>0.39859766701702409</v>
      </c>
      <c r="J100">
        <f t="shared" si="11"/>
        <v>115.0672619186461</v>
      </c>
      <c r="K100">
        <f t="shared" si="12"/>
        <v>0.38570769426297596</v>
      </c>
      <c r="L100">
        <f t="shared" si="13"/>
        <v>6.331663092387925E-2</v>
      </c>
    </row>
    <row r="101" spans="1:12" x14ac:dyDescent="0.4">
      <c r="A101">
        <v>25.01</v>
      </c>
      <c r="B101">
        <v>8.6</v>
      </c>
      <c r="C101">
        <v>77.11</v>
      </c>
      <c r="D101">
        <v>3.33</v>
      </c>
      <c r="E101">
        <v>-44.76</v>
      </c>
      <c r="F101">
        <f t="shared" si="7"/>
        <v>157142464.53256145</v>
      </c>
      <c r="G101">
        <f t="shared" si="8"/>
        <v>4.9070122598224907E-7</v>
      </c>
      <c r="H101">
        <f t="shared" si="9"/>
        <v>1.4217274939166008E-10</v>
      </c>
      <c r="I101">
        <f t="shared" si="10"/>
        <v>0.40353719241961272</v>
      </c>
      <c r="J101">
        <f t="shared" si="11"/>
        <v>116.91837943393099</v>
      </c>
      <c r="K101">
        <f t="shared" si="12"/>
        <v>0.39048748378869963</v>
      </c>
      <c r="L101">
        <f t="shared" si="13"/>
        <v>6.2314166426171651E-2</v>
      </c>
    </row>
    <row r="102" spans="1:12" x14ac:dyDescent="0.4">
      <c r="A102">
        <v>25.254999999999999</v>
      </c>
      <c r="B102">
        <v>9.8699999999999992</v>
      </c>
      <c r="C102">
        <v>78.989999999999995</v>
      </c>
      <c r="D102">
        <v>3.55</v>
      </c>
      <c r="E102">
        <v>-43.57</v>
      </c>
      <c r="F102">
        <f t="shared" si="7"/>
        <v>158681844.93282044</v>
      </c>
      <c r="G102">
        <f t="shared" si="8"/>
        <v>4.9778851533671802E-7</v>
      </c>
      <c r="H102">
        <f t="shared" si="9"/>
        <v>1.4463892950331712E-10</v>
      </c>
      <c r="I102">
        <f t="shared" si="10"/>
        <v>0.4093655553755905</v>
      </c>
      <c r="J102">
        <f t="shared" si="11"/>
        <v>118.94648807838578</v>
      </c>
      <c r="K102">
        <f t="shared" si="12"/>
        <v>0.39612736736830401</v>
      </c>
      <c r="L102">
        <f t="shared" si="13"/>
        <v>6.1251672680936987E-2</v>
      </c>
    </row>
    <row r="103" spans="1:12" x14ac:dyDescent="0.4">
      <c r="A103">
        <v>25.5</v>
      </c>
      <c r="B103">
        <v>11.75</v>
      </c>
      <c r="C103">
        <v>81</v>
      </c>
      <c r="D103">
        <v>3.92</v>
      </c>
      <c r="E103">
        <v>-42.38</v>
      </c>
      <c r="F103">
        <f t="shared" si="7"/>
        <v>160221225.33307946</v>
      </c>
      <c r="G103">
        <f t="shared" si="8"/>
        <v>5.0555099570366752E-7</v>
      </c>
      <c r="H103">
        <f t="shared" si="9"/>
        <v>1.4727159786052924E-10</v>
      </c>
      <c r="I103">
        <f t="shared" si="10"/>
        <v>0.41574917409841083</v>
      </c>
      <c r="J103">
        <f t="shared" si="11"/>
        <v>121.11151139846154</v>
      </c>
      <c r="K103">
        <f t="shared" si="12"/>
        <v>0.40230455068465248</v>
      </c>
      <c r="L103">
        <f t="shared" si="13"/>
        <v>6.0156720613898713E-2</v>
      </c>
    </row>
    <row r="104" spans="1:12" x14ac:dyDescent="0.4">
      <c r="A104">
        <v>25.745000000000001</v>
      </c>
      <c r="B104">
        <v>14.42</v>
      </c>
      <c r="C104">
        <v>82.41</v>
      </c>
      <c r="D104">
        <v>4.46</v>
      </c>
      <c r="E104">
        <v>-41.31</v>
      </c>
      <c r="F104">
        <f t="shared" si="7"/>
        <v>161760605.73333845</v>
      </c>
      <c r="G104">
        <f t="shared" si="8"/>
        <v>5.0945654924074941E-7</v>
      </c>
      <c r="H104">
        <f t="shared" si="9"/>
        <v>1.496483871332856E-10</v>
      </c>
      <c r="I104">
        <f t="shared" si="10"/>
        <v>0.41896097799403742</v>
      </c>
      <c r="J104">
        <f t="shared" si="11"/>
        <v>123.06610783987304</v>
      </c>
      <c r="K104">
        <f t="shared" si="12"/>
        <v>0.40541249028770604</v>
      </c>
      <c r="L104">
        <f t="shared" si="13"/>
        <v>5.9201281995559511E-2</v>
      </c>
    </row>
    <row r="105" spans="1:12" x14ac:dyDescent="0.4">
      <c r="A105">
        <v>25.99</v>
      </c>
      <c r="B105">
        <v>17.79</v>
      </c>
      <c r="C105">
        <v>82.91</v>
      </c>
      <c r="D105">
        <v>5.19</v>
      </c>
      <c r="E105">
        <v>-40.35</v>
      </c>
      <c r="F105">
        <f t="shared" si="7"/>
        <v>163299986.13359743</v>
      </c>
      <c r="G105">
        <f t="shared" si="8"/>
        <v>5.0771590349169078E-7</v>
      </c>
      <c r="H105">
        <f t="shared" si="9"/>
        <v>1.5176454111546604E-10</v>
      </c>
      <c r="I105">
        <f t="shared" si="10"/>
        <v>0.41752952589777209</v>
      </c>
      <c r="J105">
        <f t="shared" si="11"/>
        <v>124.806366048903</v>
      </c>
      <c r="K105">
        <f t="shared" si="12"/>
        <v>0.40402732892529691</v>
      </c>
      <c r="L105">
        <f t="shared" si="13"/>
        <v>5.8375799127662359E-2</v>
      </c>
    </row>
    <row r="106" spans="1:12" x14ac:dyDescent="0.4">
      <c r="A106">
        <v>26.234999999999999</v>
      </c>
      <c r="B106">
        <v>21.38</v>
      </c>
      <c r="C106">
        <v>81.67</v>
      </c>
      <c r="D106">
        <v>6.04</v>
      </c>
      <c r="E106">
        <v>-39.74</v>
      </c>
      <c r="F106">
        <f t="shared" si="7"/>
        <v>164839366.53385642</v>
      </c>
      <c r="G106">
        <f t="shared" si="8"/>
        <v>4.9545203744292341E-7</v>
      </c>
      <c r="H106">
        <f t="shared" si="9"/>
        <v>1.5265505861656644E-10</v>
      </c>
      <c r="I106">
        <f t="shared" si="10"/>
        <v>0.40744410973924627</v>
      </c>
      <c r="J106">
        <f t="shared" si="11"/>
        <v>125.53869952020267</v>
      </c>
      <c r="K106">
        <f t="shared" si="12"/>
        <v>0.39426805802614889</v>
      </c>
      <c r="L106">
        <f t="shared" si="13"/>
        <v>5.8035262290986163E-2</v>
      </c>
    </row>
    <row r="107" spans="1:12" x14ac:dyDescent="0.4">
      <c r="A107">
        <v>26.48</v>
      </c>
      <c r="B107">
        <v>23.48</v>
      </c>
      <c r="C107">
        <v>79.03</v>
      </c>
      <c r="D107">
        <v>6.8</v>
      </c>
      <c r="E107">
        <v>-39.5</v>
      </c>
      <c r="F107">
        <f t="shared" si="7"/>
        <v>166378746.93411544</v>
      </c>
      <c r="G107">
        <f t="shared" si="8"/>
        <v>4.7500057222630244E-7</v>
      </c>
      <c r="H107">
        <f t="shared" si="9"/>
        <v>1.5216159613359529E-10</v>
      </c>
      <c r="I107">
        <f t="shared" si="10"/>
        <v>0.39062547058084085</v>
      </c>
      <c r="J107">
        <f t="shared" si="11"/>
        <v>125.13289155723297</v>
      </c>
      <c r="K107">
        <f t="shared" si="12"/>
        <v>0.37799330514318108</v>
      </c>
      <c r="L107">
        <f t="shared" si="13"/>
        <v>5.8223471572156217E-2</v>
      </c>
    </row>
    <row r="108" spans="1:12" x14ac:dyDescent="0.4">
      <c r="A108">
        <v>26.725000000000001</v>
      </c>
      <c r="B108">
        <v>23.76</v>
      </c>
      <c r="C108">
        <v>76.34</v>
      </c>
      <c r="D108">
        <v>7.23</v>
      </c>
      <c r="E108">
        <v>-39.53</v>
      </c>
      <c r="F108">
        <f t="shared" si="7"/>
        <v>167918127.33437446</v>
      </c>
      <c r="G108">
        <f t="shared" si="8"/>
        <v>4.5462631826511843E-7</v>
      </c>
      <c r="H108">
        <f t="shared" si="9"/>
        <v>1.5065224346018508E-10</v>
      </c>
      <c r="I108">
        <f t="shared" si="10"/>
        <v>0.37387032752065658</v>
      </c>
      <c r="J108">
        <f t="shared" si="11"/>
        <v>123.89164758238904</v>
      </c>
      <c r="K108">
        <f t="shared" si="12"/>
        <v>0.36177999500227165</v>
      </c>
      <c r="L108">
        <f t="shared" si="13"/>
        <v>5.8806800107159961E-2</v>
      </c>
    </row>
    <row r="109" spans="1:12" x14ac:dyDescent="0.4">
      <c r="A109">
        <v>26.97</v>
      </c>
      <c r="B109">
        <v>22.94</v>
      </c>
      <c r="C109">
        <v>74.3</v>
      </c>
      <c r="D109">
        <v>7.38</v>
      </c>
      <c r="E109">
        <v>-39.619999999999997</v>
      </c>
      <c r="F109">
        <f t="shared" si="7"/>
        <v>169457507.73463342</v>
      </c>
      <c r="G109">
        <f t="shared" si="8"/>
        <v>4.3845800043484704E-7</v>
      </c>
      <c r="H109">
        <f t="shared" si="9"/>
        <v>1.4894458337885794E-10</v>
      </c>
      <c r="I109">
        <f t="shared" si="10"/>
        <v>0.36057401351549923</v>
      </c>
      <c r="J109">
        <f t="shared" si="11"/>
        <v>122.48732185761344</v>
      </c>
      <c r="K109">
        <f t="shared" si="12"/>
        <v>0.34891366124897666</v>
      </c>
      <c r="L109">
        <f t="shared" si="13"/>
        <v>5.9481024189536602E-2</v>
      </c>
    </row>
    <row r="110" spans="1:12" x14ac:dyDescent="0.4">
      <c r="A110">
        <v>27.215</v>
      </c>
      <c r="B110">
        <v>21.57</v>
      </c>
      <c r="C110">
        <v>73.23</v>
      </c>
      <c r="D110">
        <v>7.22</v>
      </c>
      <c r="E110">
        <v>-39.64</v>
      </c>
      <c r="F110">
        <f t="shared" si="7"/>
        <v>170996888.13489243</v>
      </c>
      <c r="G110">
        <f t="shared" si="8"/>
        <v>4.2825340740839599E-7</v>
      </c>
      <c r="H110">
        <f t="shared" si="9"/>
        <v>1.4752925427867467E-10</v>
      </c>
      <c r="I110">
        <f t="shared" si="10"/>
        <v>0.35218207846085198</v>
      </c>
      <c r="J110">
        <f t="shared" si="11"/>
        <v>121.32339990022588</v>
      </c>
      <c r="K110">
        <f t="shared" si="12"/>
        <v>0.34079310714599848</v>
      </c>
      <c r="L110">
        <f t="shared" si="13"/>
        <v>6.0051658297705653E-2</v>
      </c>
    </row>
    <row r="111" spans="1:12" x14ac:dyDescent="0.4">
      <c r="A111">
        <v>27.46</v>
      </c>
      <c r="B111">
        <v>20.32</v>
      </c>
      <c r="C111">
        <v>72.72</v>
      </c>
      <c r="D111">
        <v>6.89</v>
      </c>
      <c r="E111">
        <v>-39.46</v>
      </c>
      <c r="F111">
        <f t="shared" si="7"/>
        <v>172536268.53515142</v>
      </c>
      <c r="G111">
        <f t="shared" si="8"/>
        <v>4.2147660093381755E-7</v>
      </c>
      <c r="H111">
        <f t="shared" si="9"/>
        <v>1.4687995061138123E-10</v>
      </c>
      <c r="I111">
        <f t="shared" si="10"/>
        <v>0.34660904682057364</v>
      </c>
      <c r="J111">
        <f t="shared" si="11"/>
        <v>120.7894330685701</v>
      </c>
      <c r="K111">
        <f t="shared" si="12"/>
        <v>0.33540029790024201</v>
      </c>
      <c r="L111">
        <f t="shared" si="13"/>
        <v>6.0317125175910952E-2</v>
      </c>
    </row>
    <row r="112" spans="1:12" x14ac:dyDescent="0.4">
      <c r="A112">
        <v>27.704999999999998</v>
      </c>
      <c r="B112">
        <v>18.73</v>
      </c>
      <c r="C112">
        <v>72.52</v>
      </c>
      <c r="D112">
        <v>6.55</v>
      </c>
      <c r="E112">
        <v>-39.26</v>
      </c>
      <c r="F112">
        <f t="shared" si="7"/>
        <v>174075648.93541041</v>
      </c>
      <c r="G112">
        <f t="shared" si="8"/>
        <v>4.1660048630298689E-7</v>
      </c>
      <c r="H112">
        <f t="shared" si="9"/>
        <v>1.4632269177206159E-10</v>
      </c>
      <c r="I112">
        <f t="shared" si="10"/>
        <v>0.3425990841307458</v>
      </c>
      <c r="J112">
        <f t="shared" si="11"/>
        <v>120.33116099676117</v>
      </c>
      <c r="K112">
        <f t="shared" si="12"/>
        <v>0.33152001060516356</v>
      </c>
      <c r="L112">
        <f t="shared" si="13"/>
        <v>6.0546838358190198E-2</v>
      </c>
    </row>
    <row r="113" spans="1:15" x14ac:dyDescent="0.4">
      <c r="A113">
        <v>27.95</v>
      </c>
      <c r="B113">
        <v>17.170000000000002</v>
      </c>
      <c r="C113">
        <v>73.040000000000006</v>
      </c>
      <c r="D113">
        <v>6</v>
      </c>
      <c r="E113">
        <v>-38.96</v>
      </c>
      <c r="F113">
        <f t="shared" si="7"/>
        <v>175615029.33566943</v>
      </c>
      <c r="G113">
        <f t="shared" si="8"/>
        <v>4.159097332176042E-7</v>
      </c>
      <c r="H113">
        <f t="shared" si="9"/>
        <v>1.4615691621873116E-10</v>
      </c>
      <c r="I113">
        <f t="shared" si="10"/>
        <v>0.34203103060658241</v>
      </c>
      <c r="J113">
        <f t="shared" si="11"/>
        <v>120.19483241671972</v>
      </c>
      <c r="K113">
        <f t="shared" si="12"/>
        <v>0.33097032696887257</v>
      </c>
      <c r="L113">
        <f t="shared" si="13"/>
        <v>6.0615512396278257E-2</v>
      </c>
    </row>
    <row r="114" spans="1:15" x14ac:dyDescent="0.4">
      <c r="A114">
        <v>28.195</v>
      </c>
      <c r="B114">
        <v>16.16</v>
      </c>
      <c r="C114">
        <v>74.099999999999994</v>
      </c>
      <c r="D114">
        <v>5.44</v>
      </c>
      <c r="E114">
        <v>-38.340000000000003</v>
      </c>
      <c r="F114">
        <f t="shared" si="7"/>
        <v>177154409.73592842</v>
      </c>
      <c r="G114">
        <f t="shared" si="8"/>
        <v>4.1827917301328055E-7</v>
      </c>
      <c r="H114">
        <f t="shared" si="9"/>
        <v>1.4722986849436518E-10</v>
      </c>
      <c r="I114">
        <f t="shared" si="10"/>
        <v>0.34397958307013204</v>
      </c>
      <c r="J114">
        <f t="shared" si="11"/>
        <v>121.07719448549769</v>
      </c>
      <c r="K114">
        <f t="shared" si="12"/>
        <v>0.33285586654939925</v>
      </c>
      <c r="L114">
        <f t="shared" si="13"/>
        <v>6.0173770835075961E-2</v>
      </c>
      <c r="O114">
        <v>0.2487</v>
      </c>
    </row>
    <row r="115" spans="1:15" x14ac:dyDescent="0.4">
      <c r="A115">
        <v>28.44</v>
      </c>
      <c r="B115">
        <v>15.68</v>
      </c>
      <c r="C115">
        <v>75.02</v>
      </c>
      <c r="D115">
        <v>5.07</v>
      </c>
      <c r="E115">
        <v>-37.61</v>
      </c>
      <c r="F115">
        <f t="shared" si="7"/>
        <v>178693790.13618743</v>
      </c>
      <c r="G115">
        <f t="shared" si="8"/>
        <v>4.198243259758786E-7</v>
      </c>
      <c r="H115">
        <f t="shared" si="9"/>
        <v>1.487946123082515E-10</v>
      </c>
      <c r="I115">
        <f t="shared" si="10"/>
        <v>0.34525026807226861</v>
      </c>
      <c r="J115">
        <f t="shared" si="11"/>
        <v>122.36399038507527</v>
      </c>
      <c r="K115">
        <f t="shared" si="12"/>
        <v>0.33408545975293319</v>
      </c>
      <c r="L115">
        <f t="shared" si="13"/>
        <v>5.9540975505918893E-2</v>
      </c>
      <c r="M115">
        <v>0.22900000000000001</v>
      </c>
    </row>
    <row r="116" spans="1:15" x14ac:dyDescent="0.4">
      <c r="A116">
        <v>28.684999999999999</v>
      </c>
      <c r="B116">
        <v>14.97</v>
      </c>
      <c r="C116">
        <v>75.489999999999995</v>
      </c>
      <c r="D116">
        <v>4.8099999999999996</v>
      </c>
      <c r="E116">
        <v>-37.01</v>
      </c>
      <c r="F116">
        <f t="shared" si="7"/>
        <v>180233170.53644642</v>
      </c>
      <c r="G116">
        <f t="shared" si="8"/>
        <v>4.1884631877312811E-7</v>
      </c>
      <c r="H116">
        <f t="shared" si="9"/>
        <v>1.4991538082801054E-10</v>
      </c>
      <c r="I116">
        <f t="shared" si="10"/>
        <v>0.34444598583316455</v>
      </c>
      <c r="J116">
        <f t="shared" si="11"/>
        <v>123.28567502303498</v>
      </c>
      <c r="K116">
        <f t="shared" si="12"/>
        <v>0.33330718663783182</v>
      </c>
      <c r="L116">
        <f t="shared" si="13"/>
        <v>5.9095846723173542E-2</v>
      </c>
    </row>
    <row r="117" spans="1:15" x14ac:dyDescent="0.4">
      <c r="A117">
        <v>28.93</v>
      </c>
      <c r="B117">
        <v>14.07</v>
      </c>
      <c r="C117">
        <v>76.150000000000006</v>
      </c>
      <c r="D117">
        <v>4.42</v>
      </c>
      <c r="E117">
        <v>-36.43</v>
      </c>
      <c r="F117">
        <f t="shared" si="7"/>
        <v>181772550.93670541</v>
      </c>
      <c r="G117">
        <f t="shared" si="8"/>
        <v>4.1893013883331602E-7</v>
      </c>
      <c r="H117">
        <f t="shared" si="9"/>
        <v>1.5101237114119902E-10</v>
      </c>
      <c r="I117">
        <f t="shared" si="10"/>
        <v>0.34451491680371388</v>
      </c>
      <c r="J117">
        <f t="shared" si="11"/>
        <v>124.18780521480183</v>
      </c>
      <c r="K117">
        <f t="shared" si="12"/>
        <v>0.3333738884976617</v>
      </c>
      <c r="L117">
        <f t="shared" si="13"/>
        <v>5.8666560228861249E-2</v>
      </c>
    </row>
    <row r="118" spans="1:15" x14ac:dyDescent="0.4">
      <c r="A118">
        <v>29.175000000000001</v>
      </c>
      <c r="B118">
        <v>12.9</v>
      </c>
      <c r="C118">
        <v>77.099999999999994</v>
      </c>
      <c r="D118">
        <v>4.04</v>
      </c>
      <c r="E118">
        <v>-35.79</v>
      </c>
      <c r="F118">
        <f t="shared" si="7"/>
        <v>183311931.33696443</v>
      </c>
      <c r="G118">
        <f t="shared" si="8"/>
        <v>4.2059455398063856E-7</v>
      </c>
      <c r="H118">
        <f t="shared" si="9"/>
        <v>1.5242196933496942E-10</v>
      </c>
      <c r="I118">
        <f t="shared" si="10"/>
        <v>0.34588367926039354</v>
      </c>
      <c r="J118">
        <f t="shared" si="11"/>
        <v>125.34701425573144</v>
      </c>
      <c r="K118">
        <f t="shared" si="12"/>
        <v>0.33469838749714304</v>
      </c>
      <c r="L118">
        <f t="shared" si="13"/>
        <v>5.8124011948622274E-2</v>
      </c>
    </row>
    <row r="119" spans="1:15" x14ac:dyDescent="0.4">
      <c r="A119">
        <v>29.42</v>
      </c>
      <c r="B119">
        <v>12</v>
      </c>
      <c r="C119">
        <v>78.25</v>
      </c>
      <c r="D119">
        <v>3.59</v>
      </c>
      <c r="E119">
        <v>-35.090000000000003</v>
      </c>
      <c r="F119">
        <f t="shared" si="7"/>
        <v>184851311.73722342</v>
      </c>
      <c r="G119">
        <f t="shared" si="8"/>
        <v>4.2331319840043546E-7</v>
      </c>
      <c r="H119">
        <f t="shared" si="9"/>
        <v>1.5416794910774774E-10</v>
      </c>
      <c r="I119">
        <f t="shared" si="10"/>
        <v>0.34811940657930551</v>
      </c>
      <c r="J119">
        <f t="shared" si="11"/>
        <v>126.78285288466098</v>
      </c>
      <c r="K119">
        <f t="shared" si="12"/>
        <v>0.33686181518509645</v>
      </c>
      <c r="L119">
        <f t="shared" si="13"/>
        <v>5.746574705139585E-2</v>
      </c>
    </row>
    <row r="120" spans="1:15" x14ac:dyDescent="0.4">
      <c r="A120">
        <v>29.664999999999999</v>
      </c>
      <c r="B120">
        <v>10.94</v>
      </c>
      <c r="C120">
        <v>79.62</v>
      </c>
      <c r="D120">
        <v>3.16</v>
      </c>
      <c r="E120">
        <v>-34.340000000000003</v>
      </c>
      <c r="F120">
        <f t="shared" si="7"/>
        <v>186390692.13748243</v>
      </c>
      <c r="G120">
        <f t="shared" si="8"/>
        <v>4.2716725329434376E-7</v>
      </c>
      <c r="H120">
        <f t="shared" si="9"/>
        <v>1.5623397703387235E-10</v>
      </c>
      <c r="I120">
        <f t="shared" si="10"/>
        <v>0.35128885961705902</v>
      </c>
      <c r="J120">
        <f t="shared" si="11"/>
        <v>128.48188900811871</v>
      </c>
      <c r="K120">
        <f t="shared" si="12"/>
        <v>0.33992877348521738</v>
      </c>
      <c r="L120">
        <f t="shared" si="13"/>
        <v>5.6705823759050443E-2</v>
      </c>
    </row>
    <row r="121" spans="1:15" x14ac:dyDescent="0.4">
      <c r="A121">
        <v>29.91</v>
      </c>
      <c r="B121">
        <v>9.9700000000000006</v>
      </c>
      <c r="C121">
        <v>81.150000000000006</v>
      </c>
      <c r="D121">
        <v>2.75</v>
      </c>
      <c r="E121">
        <v>-33.53</v>
      </c>
      <c r="F121">
        <f t="shared" si="7"/>
        <v>187930072.53774145</v>
      </c>
      <c r="G121">
        <f t="shared" si="8"/>
        <v>4.3180954971271502E-7</v>
      </c>
      <c r="H121">
        <f t="shared" si="9"/>
        <v>1.5869752920347216E-10</v>
      </c>
      <c r="I121">
        <f t="shared" si="10"/>
        <v>0.35510653759269328</v>
      </c>
      <c r="J121">
        <f t="shared" si="11"/>
        <v>130.5078365160133</v>
      </c>
      <c r="K121">
        <f t="shared" si="12"/>
        <v>0.34362299422775261</v>
      </c>
      <c r="L121">
        <f t="shared" si="13"/>
        <v>5.5825546946602779E-2</v>
      </c>
    </row>
    <row r="122" spans="1:15" x14ac:dyDescent="0.4">
      <c r="A122">
        <v>30.155000000000001</v>
      </c>
      <c r="B122">
        <v>9.36</v>
      </c>
      <c r="C122">
        <v>82.86</v>
      </c>
      <c r="D122">
        <v>2.36</v>
      </c>
      <c r="E122">
        <v>-32.65</v>
      </c>
      <c r="F122">
        <f t="shared" si="7"/>
        <v>189469452.93800044</v>
      </c>
      <c r="G122">
        <f t="shared" si="8"/>
        <v>4.373264329164134E-7</v>
      </c>
      <c r="H122">
        <f t="shared" si="9"/>
        <v>1.6165070879770021E-10</v>
      </c>
      <c r="I122">
        <f t="shared" si="10"/>
        <v>0.35964344812205046</v>
      </c>
      <c r="J122">
        <f t="shared" si="11"/>
        <v>132.93643815600348</v>
      </c>
      <c r="K122">
        <f t="shared" si="12"/>
        <v>0.34801318876263698</v>
      </c>
      <c r="L122">
        <f t="shared" si="13"/>
        <v>5.4805675971056074E-2</v>
      </c>
    </row>
    <row r="123" spans="1:15" x14ac:dyDescent="0.4">
      <c r="A123">
        <v>30.4</v>
      </c>
      <c r="B123">
        <v>8.81</v>
      </c>
      <c r="C123">
        <v>84.72</v>
      </c>
      <c r="D123">
        <v>2.0699999999999998</v>
      </c>
      <c r="E123">
        <v>-31.71</v>
      </c>
      <c r="F123">
        <f t="shared" si="7"/>
        <v>191008833.33825943</v>
      </c>
      <c r="G123">
        <f t="shared" si="8"/>
        <v>4.4353969666925568E-7</v>
      </c>
      <c r="H123">
        <f t="shared" si="9"/>
        <v>1.6510122895389893E-10</v>
      </c>
      <c r="I123">
        <f t="shared" si="10"/>
        <v>0.36475304002405895</v>
      </c>
      <c r="J123">
        <f t="shared" si="11"/>
        <v>135.77403696866688</v>
      </c>
      <c r="K123">
        <f t="shared" si="12"/>
        <v>0.3529575451255263</v>
      </c>
      <c r="L123">
        <f t="shared" si="13"/>
        <v>5.3660269054278793E-2</v>
      </c>
    </row>
    <row r="124" spans="1:15" x14ac:dyDescent="0.4">
      <c r="A124">
        <v>30.645</v>
      </c>
      <c r="B124">
        <v>8.31</v>
      </c>
      <c r="C124">
        <v>86.53</v>
      </c>
      <c r="D124">
        <v>1.84</v>
      </c>
      <c r="E124">
        <v>-30.76</v>
      </c>
      <c r="F124">
        <f t="shared" si="7"/>
        <v>192548213.73851842</v>
      </c>
      <c r="G124">
        <f t="shared" si="8"/>
        <v>4.4939393786071805E-7</v>
      </c>
      <c r="H124">
        <f t="shared" si="9"/>
        <v>1.6883954566322902E-10</v>
      </c>
      <c r="I124">
        <f t="shared" si="10"/>
        <v>0.36956738310914317</v>
      </c>
      <c r="J124">
        <f t="shared" si="11"/>
        <v>138.84831057831335</v>
      </c>
      <c r="K124">
        <f t="shared" si="12"/>
        <v>0.3576162005176548</v>
      </c>
      <c r="L124">
        <f t="shared" si="13"/>
        <v>5.2472164219923942E-2</v>
      </c>
    </row>
    <row r="125" spans="1:15" x14ac:dyDescent="0.4">
      <c r="A125">
        <v>30.89</v>
      </c>
      <c r="B125">
        <v>8.19</v>
      </c>
      <c r="C125">
        <v>88.48</v>
      </c>
      <c r="D125">
        <v>1.65</v>
      </c>
      <c r="E125">
        <v>-29.83</v>
      </c>
      <c r="F125">
        <f t="shared" si="7"/>
        <v>194087594.13877743</v>
      </c>
      <c r="G125">
        <f t="shared" si="8"/>
        <v>4.5587663854875036E-7</v>
      </c>
      <c r="H125">
        <f t="shared" si="9"/>
        <v>1.7272252171162141E-10</v>
      </c>
      <c r="I125">
        <f t="shared" si="10"/>
        <v>0.37489855143811712</v>
      </c>
      <c r="J125">
        <f t="shared" si="11"/>
        <v>142.04154746021499</v>
      </c>
      <c r="K125">
        <f t="shared" si="12"/>
        <v>0.36277496790153047</v>
      </c>
      <c r="L125">
        <f t="shared" si="13"/>
        <v>5.1292537180819824E-2</v>
      </c>
    </row>
    <row r="126" spans="1:15" x14ac:dyDescent="0.4">
      <c r="A126">
        <v>31.135000000000002</v>
      </c>
      <c r="B126">
        <v>8.09</v>
      </c>
      <c r="C126">
        <v>90.31</v>
      </c>
      <c r="D126">
        <v>1.5</v>
      </c>
      <c r="E126">
        <v>-28.9</v>
      </c>
      <c r="F126">
        <f t="shared" si="7"/>
        <v>195626974.53903645</v>
      </c>
      <c r="G126">
        <f t="shared" si="8"/>
        <v>4.6164390270207376E-7</v>
      </c>
      <c r="H126">
        <f t="shared" si="9"/>
        <v>1.7687783704727691E-10</v>
      </c>
      <c r="I126">
        <f t="shared" si="10"/>
        <v>0.37964136735367909</v>
      </c>
      <c r="J126">
        <f t="shared" si="11"/>
        <v>145.45874757177378</v>
      </c>
      <c r="K126">
        <f t="shared" si="12"/>
        <v>0.36736440919152935</v>
      </c>
      <c r="L126">
        <f t="shared" si="13"/>
        <v>5.0087543554087649E-2</v>
      </c>
    </row>
    <row r="127" spans="1:15" x14ac:dyDescent="0.4">
      <c r="A127">
        <v>31.38</v>
      </c>
      <c r="B127">
        <v>7.92</v>
      </c>
      <c r="C127">
        <v>92.27</v>
      </c>
      <c r="D127">
        <v>1.39</v>
      </c>
      <c r="E127">
        <v>-28</v>
      </c>
      <c r="F127">
        <f t="shared" si="7"/>
        <v>197166354.93929541</v>
      </c>
      <c r="G127">
        <f t="shared" si="8"/>
        <v>4.6798045248850167E-7</v>
      </c>
      <c r="H127">
        <f t="shared" si="9"/>
        <v>1.8113783016012853E-10</v>
      </c>
      <c r="I127">
        <f t="shared" si="10"/>
        <v>0.38485234579646521</v>
      </c>
      <c r="J127">
        <f t="shared" si="11"/>
        <v>148.96203138168462</v>
      </c>
      <c r="K127">
        <f t="shared" si="12"/>
        <v>0.37240687342636208</v>
      </c>
      <c r="L127">
        <f t="shared" si="13"/>
        <v>4.8909586468086103E-2</v>
      </c>
    </row>
    <row r="128" spans="1:15" x14ac:dyDescent="0.4">
      <c r="A128">
        <v>31.625</v>
      </c>
      <c r="B128">
        <v>7.95</v>
      </c>
      <c r="C128">
        <v>94.08</v>
      </c>
      <c r="D128">
        <v>1.32</v>
      </c>
      <c r="E128">
        <v>-27.12</v>
      </c>
      <c r="F128">
        <f t="shared" si="7"/>
        <v>198705735.33955443</v>
      </c>
      <c r="G128">
        <f t="shared" si="8"/>
        <v>4.7346393821614269E-7</v>
      </c>
      <c r="H128">
        <f t="shared" si="9"/>
        <v>1.8556664345481982E-10</v>
      </c>
      <c r="I128">
        <f t="shared" si="10"/>
        <v>0.38936179129616999</v>
      </c>
      <c r="J128">
        <f t="shared" si="11"/>
        <v>152.60414757797685</v>
      </c>
      <c r="K128">
        <f t="shared" si="12"/>
        <v>0.37677049110408772</v>
      </c>
      <c r="L128">
        <f t="shared" si="13"/>
        <v>4.7742289249389294E-2</v>
      </c>
    </row>
    <row r="129" spans="1:12" x14ac:dyDescent="0.4">
      <c r="A129">
        <v>31.87</v>
      </c>
      <c r="B129">
        <v>8.16</v>
      </c>
      <c r="C129">
        <v>95.82</v>
      </c>
      <c r="D129">
        <v>1.26</v>
      </c>
      <c r="E129">
        <v>-26.28</v>
      </c>
      <c r="F129">
        <f t="shared" si="7"/>
        <v>200245115.73981342</v>
      </c>
      <c r="G129">
        <f t="shared" si="8"/>
        <v>4.7851354399326668E-7</v>
      </c>
      <c r="H129">
        <f t="shared" si="9"/>
        <v>1.9002586025598588E-10</v>
      </c>
      <c r="I129">
        <f t="shared" si="10"/>
        <v>0.39351442762604166</v>
      </c>
      <c r="J129">
        <f t="shared" si="11"/>
        <v>156.27126665788313</v>
      </c>
      <c r="K129">
        <f t="shared" si="12"/>
        <v>0.38078883821558518</v>
      </c>
      <c r="L129">
        <f t="shared" si="13"/>
        <v>4.662195111193676E-2</v>
      </c>
    </row>
    <row r="130" spans="1:12" x14ac:dyDescent="0.4">
      <c r="A130">
        <v>32.115000000000002</v>
      </c>
      <c r="B130">
        <v>8.19</v>
      </c>
      <c r="C130">
        <v>97.54</v>
      </c>
      <c r="D130">
        <v>1.19</v>
      </c>
      <c r="E130">
        <v>-25.44</v>
      </c>
      <c r="F130">
        <f t="shared" si="7"/>
        <v>201784496.14007244</v>
      </c>
      <c r="G130">
        <f t="shared" si="8"/>
        <v>4.8338698892055024E-7</v>
      </c>
      <c r="H130">
        <f t="shared" si="9"/>
        <v>1.9480275666641124E-10</v>
      </c>
      <c r="I130">
        <f t="shared" si="10"/>
        <v>0.39752219483597884</v>
      </c>
      <c r="J130">
        <f t="shared" si="11"/>
        <v>160.1996354164566</v>
      </c>
      <c r="K130">
        <f t="shared" si="12"/>
        <v>0.38466700102887025</v>
      </c>
      <c r="L130">
        <f t="shared" si="13"/>
        <v>4.5478701217916973E-2</v>
      </c>
    </row>
    <row r="131" spans="1:12" x14ac:dyDescent="0.4">
      <c r="A131">
        <v>32.36</v>
      </c>
      <c r="B131">
        <v>8.26</v>
      </c>
      <c r="C131">
        <v>99.31</v>
      </c>
      <c r="D131">
        <v>1.1599999999999999</v>
      </c>
      <c r="E131">
        <v>-24.63</v>
      </c>
      <c r="F131">
        <f t="shared" si="7"/>
        <v>203323876.54033142</v>
      </c>
      <c r="G131">
        <f t="shared" si="8"/>
        <v>4.8843255248628329E-7</v>
      </c>
      <c r="H131">
        <f t="shared" si="9"/>
        <v>1.9968581118212754E-10</v>
      </c>
      <c r="I131">
        <f t="shared" si="10"/>
        <v>0.4016715069788514</v>
      </c>
      <c r="J131">
        <f t="shared" si="11"/>
        <v>164.21530524846014</v>
      </c>
      <c r="K131">
        <f t="shared" si="12"/>
        <v>0.38868213145194019</v>
      </c>
      <c r="L131">
        <f t="shared" si="13"/>
        <v>4.4366579249729088E-2</v>
      </c>
    </row>
    <row r="132" spans="1:12" x14ac:dyDescent="0.4">
      <c r="A132">
        <v>32.604999999999997</v>
      </c>
      <c r="B132">
        <v>8.4700000000000006</v>
      </c>
      <c r="C132">
        <v>101.01</v>
      </c>
      <c r="D132">
        <v>1.1200000000000001</v>
      </c>
      <c r="E132">
        <v>-23.84</v>
      </c>
      <c r="F132">
        <f t="shared" ref="F132:F195" si="14">2*PI()*A132*10^6</f>
        <v>204863256.94059038</v>
      </c>
      <c r="G132">
        <f t="shared" ref="G132:G195" si="15">C132/F132</f>
        <v>4.9306059812029911E-7</v>
      </c>
      <c r="H132">
        <f t="shared" ref="H132:H195" si="16">-1/(F132*E132)</f>
        <v>2.047527182338827E-10</v>
      </c>
      <c r="I132">
        <f t="shared" ref="I132:I195" si="17">G132*10^6/1.216</f>
        <v>0.40547746555945652</v>
      </c>
      <c r="J132">
        <f t="shared" ref="J132:J195" si="18">H132*10^12/1.216</f>
        <v>168.38216960023252</v>
      </c>
      <c r="K132">
        <f t="shared" ref="K132:K195" si="19">G132/($V$3*$S$1)</f>
        <v>0.39236501178481198</v>
      </c>
      <c r="L132">
        <f t="shared" ref="L132:L195" si="20">$W$3*$S$3/H132</f>
        <v>4.3268663015933732E-2</v>
      </c>
    </row>
    <row r="133" spans="1:12" x14ac:dyDescent="0.4">
      <c r="A133">
        <v>32.85</v>
      </c>
      <c r="B133">
        <v>8.6199999999999992</v>
      </c>
      <c r="C133">
        <v>102.65</v>
      </c>
      <c r="D133">
        <v>1.0900000000000001</v>
      </c>
      <c r="E133">
        <v>-23.07</v>
      </c>
      <c r="F133">
        <f t="shared" si="14"/>
        <v>206402637.34084943</v>
      </c>
      <c r="G133">
        <f t="shared" si="15"/>
        <v>4.9732891654134114E-7</v>
      </c>
      <c r="H133">
        <f t="shared" si="16"/>
        <v>2.1000864035919442E-10</v>
      </c>
      <c r="I133">
        <f t="shared" si="17"/>
        <v>0.40898759583991873</v>
      </c>
      <c r="J133">
        <f t="shared" si="18"/>
        <v>172.70447397960066</v>
      </c>
      <c r="K133">
        <f t="shared" si="19"/>
        <v>0.39576163040320922</v>
      </c>
      <c r="L133">
        <f t="shared" si="20"/>
        <v>4.2185770793551194E-2</v>
      </c>
    </row>
    <row r="134" spans="1:12" x14ac:dyDescent="0.4">
      <c r="A134">
        <v>33.094999999999999</v>
      </c>
      <c r="B134">
        <v>8.69</v>
      </c>
      <c r="C134">
        <v>104.14</v>
      </c>
      <c r="D134">
        <v>1.06</v>
      </c>
      <c r="E134">
        <v>-22.3</v>
      </c>
      <c r="F134">
        <f t="shared" si="14"/>
        <v>207942017.74110839</v>
      </c>
      <c r="G134">
        <f t="shared" si="15"/>
        <v>5.0081268389756703E-7</v>
      </c>
      <c r="H134">
        <f t="shared" si="16"/>
        <v>2.1565169855755017E-10</v>
      </c>
      <c r="I134">
        <f t="shared" si="17"/>
        <v>0.41185253609997291</v>
      </c>
      <c r="J134">
        <f t="shared" si="18"/>
        <v>177.34514684009059</v>
      </c>
      <c r="K134">
        <f t="shared" si="19"/>
        <v>0.39853392335257937</v>
      </c>
      <c r="L134">
        <f t="shared" si="20"/>
        <v>4.1081876127648638E-2</v>
      </c>
    </row>
    <row r="135" spans="1:12" x14ac:dyDescent="0.4">
      <c r="A135">
        <v>33.340000000000003</v>
      </c>
      <c r="B135">
        <v>8.7200000000000006</v>
      </c>
      <c r="C135">
        <v>105.7</v>
      </c>
      <c r="D135">
        <v>1.01</v>
      </c>
      <c r="E135">
        <v>-21.54</v>
      </c>
      <c r="F135">
        <f t="shared" si="14"/>
        <v>209481398.14136744</v>
      </c>
      <c r="G135">
        <f t="shared" si="15"/>
        <v>5.045794086626675E-7</v>
      </c>
      <c r="H135">
        <f t="shared" si="16"/>
        <v>2.2161994215626976E-10</v>
      </c>
      <c r="I135">
        <f t="shared" si="17"/>
        <v>0.4149501715975884</v>
      </c>
      <c r="J135">
        <f t="shared" si="18"/>
        <v>182.25324190482712</v>
      </c>
      <c r="K135">
        <f t="shared" si="19"/>
        <v>0.40153138657004822</v>
      </c>
      <c r="L135">
        <f t="shared" si="20"/>
        <v>3.9975537763706E-2</v>
      </c>
    </row>
    <row r="136" spans="1:12" x14ac:dyDescent="0.4">
      <c r="A136">
        <v>33.585000000000001</v>
      </c>
      <c r="B136">
        <v>8.5399999999999991</v>
      </c>
      <c r="C136">
        <v>107.22</v>
      </c>
      <c r="D136">
        <v>0.96</v>
      </c>
      <c r="E136">
        <v>-20.82</v>
      </c>
      <c r="F136">
        <f t="shared" si="14"/>
        <v>211020778.54162642</v>
      </c>
      <c r="G136">
        <f t="shared" si="15"/>
        <v>5.0810162269802049E-7</v>
      </c>
      <c r="H136">
        <f t="shared" si="16"/>
        <v>2.2761142293822181E-10</v>
      </c>
      <c r="I136">
        <f t="shared" si="17"/>
        <v>0.41784672919245108</v>
      </c>
      <c r="J136">
        <f t="shared" si="18"/>
        <v>187.18044649524819</v>
      </c>
      <c r="K136">
        <f t="shared" si="19"/>
        <v>0.40433427440322428</v>
      </c>
      <c r="L136">
        <f t="shared" si="20"/>
        <v>3.8923250215183218E-2</v>
      </c>
    </row>
    <row r="137" spans="1:12" x14ac:dyDescent="0.4">
      <c r="A137">
        <v>33.83</v>
      </c>
      <c r="B137">
        <v>8.1300000000000008</v>
      </c>
      <c r="C137">
        <v>108.89</v>
      </c>
      <c r="D137">
        <v>0.91</v>
      </c>
      <c r="E137">
        <v>-20.09</v>
      </c>
      <c r="F137">
        <f t="shared" si="14"/>
        <v>212560158.94188538</v>
      </c>
      <c r="G137">
        <f t="shared" si="15"/>
        <v>5.1227850290500991E-7</v>
      </c>
      <c r="H137">
        <f t="shared" si="16"/>
        <v>2.3417374268039662E-10</v>
      </c>
      <c r="I137">
        <f t="shared" si="17"/>
        <v>0.42128166357319891</v>
      </c>
      <c r="J137">
        <f t="shared" si="18"/>
        <v>192.57709102006302</v>
      </c>
      <c r="K137">
        <f t="shared" si="19"/>
        <v>0.40765812882981406</v>
      </c>
      <c r="L137">
        <f t="shared" si="20"/>
        <v>3.7832492513687553E-2</v>
      </c>
    </row>
    <row r="138" spans="1:12" x14ac:dyDescent="0.4">
      <c r="A138">
        <v>34.075000000000003</v>
      </c>
      <c r="B138">
        <v>7.79</v>
      </c>
      <c r="C138">
        <v>110.88</v>
      </c>
      <c r="D138">
        <v>0.85</v>
      </c>
      <c r="E138">
        <v>-19.329999999999998</v>
      </c>
      <c r="F138">
        <f t="shared" si="14"/>
        <v>214099539.34214443</v>
      </c>
      <c r="G138">
        <f t="shared" si="15"/>
        <v>5.1788995128479389E-7</v>
      </c>
      <c r="H138">
        <f t="shared" si="16"/>
        <v>2.4163086750514249E-10</v>
      </c>
      <c r="I138">
        <f t="shared" si="17"/>
        <v>0.42589634151710021</v>
      </c>
      <c r="J138">
        <f t="shared" si="18"/>
        <v>198.70959498778166</v>
      </c>
      <c r="K138">
        <f t="shared" si="19"/>
        <v>0.41212357591290588</v>
      </c>
      <c r="L138">
        <f t="shared" si="20"/>
        <v>3.6664919752728828E-2</v>
      </c>
    </row>
    <row r="139" spans="1:12" x14ac:dyDescent="0.4">
      <c r="A139">
        <v>34.32</v>
      </c>
      <c r="B139">
        <v>7.38</v>
      </c>
      <c r="C139">
        <v>113.04</v>
      </c>
      <c r="D139">
        <v>0.82</v>
      </c>
      <c r="E139">
        <v>-18.59</v>
      </c>
      <c r="F139">
        <f t="shared" si="14"/>
        <v>215638919.74240339</v>
      </c>
      <c r="G139">
        <f t="shared" si="15"/>
        <v>5.2420963773624275E-7</v>
      </c>
      <c r="H139">
        <f t="shared" si="16"/>
        <v>2.4945571768272687E-10</v>
      </c>
      <c r="I139">
        <f t="shared" si="17"/>
        <v>0.43109345208572597</v>
      </c>
      <c r="J139">
        <f t="shared" si="18"/>
        <v>205.14450467329513</v>
      </c>
      <c r="K139">
        <f t="shared" si="19"/>
        <v>0.4171526207371164</v>
      </c>
      <c r="L139">
        <f t="shared" si="20"/>
        <v>3.551482583424366E-2</v>
      </c>
    </row>
    <row r="140" spans="1:12" x14ac:dyDescent="0.4">
      <c r="A140">
        <v>34.564999999999998</v>
      </c>
      <c r="B140">
        <v>7.15</v>
      </c>
      <c r="C140">
        <v>115.3</v>
      </c>
      <c r="D140">
        <v>0.78</v>
      </c>
      <c r="E140">
        <v>-17.850000000000001</v>
      </c>
      <c r="F140">
        <f t="shared" si="14"/>
        <v>217178300.14266238</v>
      </c>
      <c r="G140">
        <f t="shared" si="15"/>
        <v>5.3090018627211146E-7</v>
      </c>
      <c r="H140">
        <f t="shared" si="16"/>
        <v>2.5795583134587956E-10</v>
      </c>
      <c r="I140">
        <f t="shared" si="17"/>
        <v>0.4365955479211443</v>
      </c>
      <c r="J140">
        <f t="shared" si="18"/>
        <v>212.13472972522993</v>
      </c>
      <c r="K140">
        <f t="shared" si="19"/>
        <v>0.42247678812167488</v>
      </c>
      <c r="L140">
        <f t="shared" si="20"/>
        <v>3.4344547749258762E-2</v>
      </c>
    </row>
    <row r="141" spans="1:12" x14ac:dyDescent="0.4">
      <c r="A141">
        <v>34.81</v>
      </c>
      <c r="B141">
        <v>6.96</v>
      </c>
      <c r="C141">
        <v>117.65</v>
      </c>
      <c r="D141">
        <v>0.74</v>
      </c>
      <c r="E141">
        <v>-17.079999999999998</v>
      </c>
      <c r="F141">
        <f t="shared" si="14"/>
        <v>218717680.54292142</v>
      </c>
      <c r="G141">
        <f t="shared" si="15"/>
        <v>5.3790804523876719E-7</v>
      </c>
      <c r="H141">
        <f t="shared" si="16"/>
        <v>2.6768759261870451E-10</v>
      </c>
      <c r="I141">
        <f t="shared" si="17"/>
        <v>0.44235858983451254</v>
      </c>
      <c r="J141">
        <f t="shared" si="18"/>
        <v>220.13782287722412</v>
      </c>
      <c r="K141">
        <f t="shared" si="19"/>
        <v>0.42805346303043995</v>
      </c>
      <c r="L141">
        <f t="shared" si="20"/>
        <v>3.3095954430273647E-2</v>
      </c>
    </row>
    <row r="142" spans="1:12" x14ac:dyDescent="0.4">
      <c r="A142">
        <v>35.055</v>
      </c>
      <c r="B142">
        <v>6.78</v>
      </c>
      <c r="C142">
        <v>120.09</v>
      </c>
      <c r="D142">
        <v>0.73</v>
      </c>
      <c r="E142">
        <v>-16.350000000000001</v>
      </c>
      <c r="F142">
        <f t="shared" si="14"/>
        <v>220257060.94318038</v>
      </c>
      <c r="G142">
        <f t="shared" si="15"/>
        <v>5.4522656157197868E-7</v>
      </c>
      <c r="H142">
        <f t="shared" si="16"/>
        <v>2.7768498884347372E-10</v>
      </c>
      <c r="I142">
        <f t="shared" si="17"/>
        <v>0.44837710655590352</v>
      </c>
      <c r="J142">
        <f t="shared" si="18"/>
        <v>228.3593658252251</v>
      </c>
      <c r="K142">
        <f t="shared" si="19"/>
        <v>0.43387735112507791</v>
      </c>
      <c r="L142">
        <f t="shared" si="20"/>
        <v>3.1904412275782681E-2</v>
      </c>
    </row>
    <row r="143" spans="1:12" x14ac:dyDescent="0.4">
      <c r="A143">
        <v>35.299999999999997</v>
      </c>
      <c r="B143">
        <v>6.55</v>
      </c>
      <c r="C143">
        <v>122.76</v>
      </c>
      <c r="D143">
        <v>0.71</v>
      </c>
      <c r="E143">
        <v>-15.64</v>
      </c>
      <c r="F143">
        <f t="shared" si="14"/>
        <v>221796441.34343937</v>
      </c>
      <c r="G143">
        <f t="shared" si="15"/>
        <v>5.5348047631617779E-7</v>
      </c>
      <c r="H143">
        <f t="shared" si="16"/>
        <v>2.882761262468852E-10</v>
      </c>
      <c r="I143">
        <f t="shared" si="17"/>
        <v>0.45516486539159362</v>
      </c>
      <c r="J143">
        <f t="shared" si="18"/>
        <v>237.06918276882007</v>
      </c>
      <c r="K143">
        <f t="shared" si="19"/>
        <v>0.44044560534824007</v>
      </c>
      <c r="L143">
        <f t="shared" si="20"/>
        <v>3.0732258276812561E-2</v>
      </c>
    </row>
    <row r="144" spans="1:12" x14ac:dyDescent="0.4">
      <c r="A144">
        <v>35.545000000000002</v>
      </c>
      <c r="B144">
        <v>6.51</v>
      </c>
      <c r="C144">
        <v>125.53</v>
      </c>
      <c r="D144">
        <v>0.71</v>
      </c>
      <c r="E144">
        <v>-14.92</v>
      </c>
      <c r="F144">
        <f t="shared" si="14"/>
        <v>223335821.74369842</v>
      </c>
      <c r="G144">
        <f t="shared" si="15"/>
        <v>5.6206836422353697E-7</v>
      </c>
      <c r="H144">
        <f t="shared" si="16"/>
        <v>3.0010469508668605E-10</v>
      </c>
      <c r="I144">
        <f t="shared" si="17"/>
        <v>0.46222727321014556</v>
      </c>
      <c r="J144">
        <f t="shared" si="18"/>
        <v>246.79662424891944</v>
      </c>
      <c r="K144">
        <f t="shared" si="19"/>
        <v>0.44727962687180844</v>
      </c>
      <c r="L144">
        <f t="shared" si="20"/>
        <v>2.9520952227352678E-2</v>
      </c>
    </row>
    <row r="145" spans="1:12" x14ac:dyDescent="0.4">
      <c r="A145">
        <v>35.79</v>
      </c>
      <c r="B145">
        <v>6.58</v>
      </c>
      <c r="C145">
        <v>128.41999999999999</v>
      </c>
      <c r="D145">
        <v>0.69</v>
      </c>
      <c r="E145">
        <v>-14.2</v>
      </c>
      <c r="F145">
        <f t="shared" si="14"/>
        <v>224875202.14395738</v>
      </c>
      <c r="G145">
        <f t="shared" si="15"/>
        <v>5.7107230488575573E-7</v>
      </c>
      <c r="H145">
        <f t="shared" si="16"/>
        <v>3.1316274333434735E-10</v>
      </c>
      <c r="I145">
        <f t="shared" si="17"/>
        <v>0.46963182967578604</v>
      </c>
      <c r="J145">
        <f t="shared" si="18"/>
        <v>257.53515076837778</v>
      </c>
      <c r="K145">
        <f t="shared" si="19"/>
        <v>0.45444473253530998</v>
      </c>
      <c r="L145">
        <f t="shared" si="20"/>
        <v>2.8290007529406559E-2</v>
      </c>
    </row>
    <row r="146" spans="1:12" x14ac:dyDescent="0.4">
      <c r="A146">
        <v>36.034999999999997</v>
      </c>
      <c r="B146">
        <v>6.95</v>
      </c>
      <c r="C146">
        <v>131.31</v>
      </c>
      <c r="D146">
        <v>0.7</v>
      </c>
      <c r="E146">
        <v>-13.5</v>
      </c>
      <c r="F146">
        <f t="shared" si="14"/>
        <v>226414582.54421636</v>
      </c>
      <c r="G146">
        <f t="shared" si="15"/>
        <v>5.7995381094482534E-7</v>
      </c>
      <c r="H146">
        <f t="shared" si="16"/>
        <v>3.2716123335213267E-10</v>
      </c>
      <c r="I146">
        <f t="shared" si="17"/>
        <v>0.47693569979015243</v>
      </c>
      <c r="J146">
        <f t="shared" si="18"/>
        <v>269.0470669014249</v>
      </c>
      <c r="K146">
        <f t="shared" si="19"/>
        <v>0.4615124078734304</v>
      </c>
      <c r="L146">
        <f t="shared" si="20"/>
        <v>2.7079542023008298E-2</v>
      </c>
    </row>
    <row r="147" spans="1:12" x14ac:dyDescent="0.4">
      <c r="A147">
        <v>36.28</v>
      </c>
      <c r="B147">
        <v>7.32</v>
      </c>
      <c r="C147">
        <v>134.22999999999999</v>
      </c>
      <c r="D147">
        <v>0.69</v>
      </c>
      <c r="E147">
        <v>-12.81</v>
      </c>
      <c r="F147">
        <f t="shared" si="14"/>
        <v>227953962.94447538</v>
      </c>
      <c r="G147">
        <f t="shared" si="15"/>
        <v>5.8884696833586306E-7</v>
      </c>
      <c r="H147">
        <f t="shared" si="16"/>
        <v>3.4245516718328201E-10</v>
      </c>
      <c r="I147">
        <f t="shared" si="17"/>
        <v>0.48424915159199261</v>
      </c>
      <c r="J147">
        <f t="shared" si="18"/>
        <v>281.62431511783063</v>
      </c>
      <c r="K147">
        <f t="shared" si="19"/>
        <v>0.4685893550434968</v>
      </c>
      <c r="L147">
        <f t="shared" si="20"/>
        <v>2.587017868565774E-2</v>
      </c>
    </row>
    <row r="148" spans="1:12" x14ac:dyDescent="0.4">
      <c r="A148">
        <v>36.524999999999999</v>
      </c>
      <c r="B148">
        <v>7.76</v>
      </c>
      <c r="C148">
        <v>136.99</v>
      </c>
      <c r="D148">
        <v>0.7</v>
      </c>
      <c r="E148">
        <v>-12.12</v>
      </c>
      <c r="F148">
        <f t="shared" si="14"/>
        <v>229493343.34473437</v>
      </c>
      <c r="G148">
        <f t="shared" si="15"/>
        <v>5.9692363187292941E-7</v>
      </c>
      <c r="H148">
        <f t="shared" si="16"/>
        <v>3.5952350348193934E-10</v>
      </c>
      <c r="I148">
        <f t="shared" si="17"/>
        <v>0.49089114463234329</v>
      </c>
      <c r="J148">
        <f t="shared" si="18"/>
        <v>295.66077588975276</v>
      </c>
      <c r="K148">
        <f t="shared" si="19"/>
        <v>0.47501655729000403</v>
      </c>
      <c r="L148">
        <f t="shared" si="20"/>
        <v>2.4641994976841206E-2</v>
      </c>
    </row>
    <row r="149" spans="1:12" x14ac:dyDescent="0.4">
      <c r="A149">
        <v>36.770000000000003</v>
      </c>
      <c r="B149">
        <v>8.41</v>
      </c>
      <c r="C149">
        <v>139.97</v>
      </c>
      <c r="D149">
        <v>0.71</v>
      </c>
      <c r="E149">
        <v>-11.44</v>
      </c>
      <c r="F149">
        <f t="shared" si="14"/>
        <v>231032723.74499342</v>
      </c>
      <c r="G149">
        <f t="shared" si="15"/>
        <v>6.0584491119316253E-7</v>
      </c>
      <c r="H149">
        <f t="shared" si="16"/>
        <v>3.7835587095908829E-10</v>
      </c>
      <c r="I149">
        <f t="shared" si="17"/>
        <v>0.4982277230206929</v>
      </c>
      <c r="J149">
        <f t="shared" si="18"/>
        <v>311.14792019661866</v>
      </c>
      <c r="K149">
        <f t="shared" si="19"/>
        <v>0.48211588317198178</v>
      </c>
      <c r="L149">
        <f t="shared" si="20"/>
        <v>2.3415458955085879E-2</v>
      </c>
    </row>
    <row r="150" spans="1:12" x14ac:dyDescent="0.4">
      <c r="A150">
        <v>37.015000000000001</v>
      </c>
      <c r="B150">
        <v>8.98</v>
      </c>
      <c r="C150">
        <v>142.47</v>
      </c>
      <c r="D150">
        <v>0.7</v>
      </c>
      <c r="E150">
        <v>-10.77</v>
      </c>
      <c r="F150">
        <f t="shared" si="14"/>
        <v>232572104.14525238</v>
      </c>
      <c r="G150">
        <f t="shared" si="15"/>
        <v>6.1258421565047492E-7</v>
      </c>
      <c r="H150">
        <f t="shared" si="16"/>
        <v>3.9923322282804454E-10</v>
      </c>
      <c r="I150">
        <f t="shared" si="17"/>
        <v>0.50376991418624584</v>
      </c>
      <c r="J150">
        <f t="shared" si="18"/>
        <v>328.31679508885242</v>
      </c>
      <c r="K150">
        <f t="shared" si="19"/>
        <v>0.48747884927167739</v>
      </c>
      <c r="L150">
        <f t="shared" si="20"/>
        <v>2.2190979758901882E-2</v>
      </c>
    </row>
    <row r="151" spans="1:12" x14ac:dyDescent="0.4">
      <c r="A151">
        <v>37.26</v>
      </c>
      <c r="B151">
        <v>9.11</v>
      </c>
      <c r="C151">
        <v>144.88999999999999</v>
      </c>
      <c r="D151">
        <v>0.68</v>
      </c>
      <c r="E151">
        <v>-10.09</v>
      </c>
      <c r="F151">
        <f t="shared" si="14"/>
        <v>234111484.54551136</v>
      </c>
      <c r="G151">
        <f t="shared" si="15"/>
        <v>6.1889317510962738E-7</v>
      </c>
      <c r="H151">
        <f t="shared" si="16"/>
        <v>4.233368898695832E-10</v>
      </c>
      <c r="I151">
        <f t="shared" si="17"/>
        <v>0.50895820321515406</v>
      </c>
      <c r="J151">
        <f t="shared" si="18"/>
        <v>348.13888969538095</v>
      </c>
      <c r="K151">
        <f t="shared" si="19"/>
        <v>0.49249935782980864</v>
      </c>
      <c r="L151">
        <f t="shared" si="20"/>
        <v>2.092748489173149E-2</v>
      </c>
    </row>
    <row r="152" spans="1:12" x14ac:dyDescent="0.4">
      <c r="A152">
        <v>37.505000000000003</v>
      </c>
      <c r="B152">
        <v>9</v>
      </c>
      <c r="C152">
        <v>147.79</v>
      </c>
      <c r="D152">
        <v>0.69</v>
      </c>
      <c r="E152">
        <v>-9.42</v>
      </c>
      <c r="F152">
        <f t="shared" si="14"/>
        <v>235650864.94577038</v>
      </c>
      <c r="G152">
        <f t="shared" si="15"/>
        <v>6.271566201720094E-7</v>
      </c>
      <c r="H152">
        <f t="shared" si="16"/>
        <v>4.5048471411708545E-10</v>
      </c>
      <c r="I152">
        <f t="shared" si="17"/>
        <v>0.51575379948356037</v>
      </c>
      <c r="J152">
        <f t="shared" si="18"/>
        <v>370.46440305681369</v>
      </c>
      <c r="K152">
        <f t="shared" si="19"/>
        <v>0.49907519603640083</v>
      </c>
      <c r="L152">
        <f t="shared" si="20"/>
        <v>1.9666319609139192E-2</v>
      </c>
    </row>
    <row r="153" spans="1:12" x14ac:dyDescent="0.4">
      <c r="A153">
        <v>37.75</v>
      </c>
      <c r="B153">
        <v>8.76</v>
      </c>
      <c r="C153">
        <v>151.12</v>
      </c>
      <c r="D153">
        <v>0.68</v>
      </c>
      <c r="E153">
        <v>-8.74</v>
      </c>
      <c r="F153">
        <f t="shared" si="14"/>
        <v>237190245.34602937</v>
      </c>
      <c r="G153">
        <f t="shared" si="15"/>
        <v>6.3712569536548946E-7</v>
      </c>
      <c r="H153">
        <f t="shared" si="16"/>
        <v>4.8238272111747878E-10</v>
      </c>
      <c r="I153">
        <f t="shared" si="17"/>
        <v>0.52395205210977758</v>
      </c>
      <c r="J153">
        <f t="shared" si="18"/>
        <v>396.69631670845297</v>
      </c>
      <c r="K153">
        <f t="shared" si="19"/>
        <v>0.50700833107230803</v>
      </c>
      <c r="L153">
        <f t="shared" si="20"/>
        <v>1.8365865896553746E-2</v>
      </c>
    </row>
    <row r="154" spans="1:12" x14ac:dyDescent="0.4">
      <c r="A154">
        <v>37.994999999999997</v>
      </c>
      <c r="B154">
        <v>8.94</v>
      </c>
      <c r="C154">
        <v>154.94999999999999</v>
      </c>
      <c r="D154">
        <v>0.69</v>
      </c>
      <c r="E154">
        <v>-8.08</v>
      </c>
      <c r="F154">
        <f t="shared" si="14"/>
        <v>238729625.74628836</v>
      </c>
      <c r="G154">
        <f t="shared" si="15"/>
        <v>6.4906062461084835E-7</v>
      </c>
      <c r="H154">
        <f t="shared" si="16"/>
        <v>5.1842068553801161E-10</v>
      </c>
      <c r="I154">
        <f t="shared" si="17"/>
        <v>0.53376696102865817</v>
      </c>
      <c r="J154">
        <f t="shared" si="18"/>
        <v>426.33280060691749</v>
      </c>
      <c r="K154">
        <f t="shared" si="19"/>
        <v>0.51650584247731302</v>
      </c>
      <c r="L154">
        <f t="shared" si="20"/>
        <v>1.7089164483597201E-2</v>
      </c>
    </row>
    <row r="155" spans="1:12" x14ac:dyDescent="0.4">
      <c r="A155">
        <v>38.24</v>
      </c>
      <c r="B155">
        <v>9.15</v>
      </c>
      <c r="C155">
        <v>158.41</v>
      </c>
      <c r="D155">
        <v>0.68</v>
      </c>
      <c r="E155">
        <v>-7.41</v>
      </c>
      <c r="F155">
        <f t="shared" si="14"/>
        <v>240269006.14654738</v>
      </c>
      <c r="G155">
        <f t="shared" si="15"/>
        <v>6.5930268135949631E-7</v>
      </c>
      <c r="H155">
        <f t="shared" si="16"/>
        <v>5.6167363696257228E-10</v>
      </c>
      <c r="I155">
        <f t="shared" si="17"/>
        <v>0.54218970506537523</v>
      </c>
      <c r="J155">
        <f t="shared" si="18"/>
        <v>461.90266197579956</v>
      </c>
      <c r="K155">
        <f t="shared" si="19"/>
        <v>0.52465620925211565</v>
      </c>
      <c r="L155">
        <f t="shared" si="20"/>
        <v>1.5773174640647508E-2</v>
      </c>
    </row>
    <row r="156" spans="1:12" x14ac:dyDescent="0.4">
      <c r="A156">
        <v>38.484999999999999</v>
      </c>
      <c r="B156">
        <v>9.58</v>
      </c>
      <c r="C156">
        <v>162.4</v>
      </c>
      <c r="D156">
        <v>0.68</v>
      </c>
      <c r="E156">
        <v>-6.76</v>
      </c>
      <c r="F156">
        <f t="shared" si="14"/>
        <v>241808386.54680637</v>
      </c>
      <c r="G156">
        <f t="shared" si="15"/>
        <v>6.7160615195852422E-7</v>
      </c>
      <c r="H156">
        <f t="shared" si="16"/>
        <v>6.117612221617711E-10</v>
      </c>
      <c r="I156">
        <f t="shared" si="17"/>
        <v>0.55230769075536534</v>
      </c>
      <c r="J156">
        <f t="shared" si="18"/>
        <v>503.09311033040387</v>
      </c>
      <c r="K156">
        <f t="shared" si="19"/>
        <v>0.53444699643929994</v>
      </c>
      <c r="L156">
        <f t="shared" si="20"/>
        <v>1.4481755374346972E-2</v>
      </c>
    </row>
    <row r="157" spans="1:12" x14ac:dyDescent="0.4">
      <c r="A157">
        <v>38.729999999999997</v>
      </c>
      <c r="B157">
        <v>10.19</v>
      </c>
      <c r="C157">
        <v>166.19</v>
      </c>
      <c r="D157">
        <v>0.68</v>
      </c>
      <c r="E157">
        <v>-6.1</v>
      </c>
      <c r="F157">
        <f t="shared" si="14"/>
        <v>243347766.94706535</v>
      </c>
      <c r="G157">
        <f t="shared" si="15"/>
        <v>6.8293209378884815E-7</v>
      </c>
      <c r="H157">
        <f t="shared" si="16"/>
        <v>6.7366316233823646E-10</v>
      </c>
      <c r="I157">
        <f t="shared" si="17"/>
        <v>0.5616217876553028</v>
      </c>
      <c r="J157">
        <f t="shared" si="18"/>
        <v>553.99931113341813</v>
      </c>
      <c r="K157">
        <f t="shared" si="19"/>
        <v>0.54345989123695904</v>
      </c>
      <c r="L157">
        <f t="shared" si="20"/>
        <v>1.315104767805329E-2</v>
      </c>
    </row>
    <row r="158" spans="1:12" x14ac:dyDescent="0.4">
      <c r="A158">
        <v>38.975000000000001</v>
      </c>
      <c r="B158">
        <v>10.51</v>
      </c>
      <c r="C158">
        <v>170.61</v>
      </c>
      <c r="D158">
        <v>0.68</v>
      </c>
      <c r="E158">
        <v>-5.45</v>
      </c>
      <c r="F158">
        <f t="shared" si="14"/>
        <v>244887147.34732437</v>
      </c>
      <c r="G158">
        <f t="shared" si="15"/>
        <v>6.966882576243301E-7</v>
      </c>
      <c r="H158">
        <f t="shared" si="16"/>
        <v>7.4926855296276873E-10</v>
      </c>
      <c r="I158">
        <f t="shared" si="17"/>
        <v>0.5729344223884294</v>
      </c>
      <c r="J158">
        <f t="shared" si="18"/>
        <v>616.17479684438217</v>
      </c>
      <c r="K158">
        <f t="shared" si="19"/>
        <v>0.55440669454267721</v>
      </c>
      <c r="L158">
        <f t="shared" si="20"/>
        <v>1.1824033361371465E-2</v>
      </c>
    </row>
    <row r="159" spans="1:12" x14ac:dyDescent="0.4">
      <c r="A159">
        <v>39.22</v>
      </c>
      <c r="B159">
        <v>11.43</v>
      </c>
      <c r="C159">
        <v>174.86</v>
      </c>
      <c r="D159">
        <v>0.69</v>
      </c>
      <c r="E159">
        <v>-4.8099999999999996</v>
      </c>
      <c r="F159">
        <f t="shared" si="14"/>
        <v>246426527.74758339</v>
      </c>
      <c r="G159">
        <f t="shared" si="15"/>
        <v>7.095826963041515E-7</v>
      </c>
      <c r="H159">
        <f t="shared" si="16"/>
        <v>8.4366001420578266E-10</v>
      </c>
      <c r="I159">
        <f t="shared" si="17"/>
        <v>0.58353840156591408</v>
      </c>
      <c r="J159">
        <f t="shared" si="18"/>
        <v>693.79935378765026</v>
      </c>
      <c r="K159">
        <f t="shared" si="19"/>
        <v>0.56466775901194211</v>
      </c>
      <c r="L159">
        <f t="shared" si="20"/>
        <v>1.0501121562811619E-2</v>
      </c>
    </row>
    <row r="160" spans="1:12" x14ac:dyDescent="0.4">
      <c r="A160">
        <v>39.465000000000003</v>
      </c>
      <c r="B160">
        <v>12.2</v>
      </c>
      <c r="C160">
        <v>179.47</v>
      </c>
      <c r="D160">
        <v>0.69</v>
      </c>
      <c r="E160">
        <v>-4.16</v>
      </c>
      <c r="F160">
        <f t="shared" si="14"/>
        <v>247965908.14784238</v>
      </c>
      <c r="G160">
        <f t="shared" si="15"/>
        <v>7.2376884927663644E-7</v>
      </c>
      <c r="H160">
        <f t="shared" si="16"/>
        <v>9.6942606820488045E-10</v>
      </c>
      <c r="I160">
        <f t="shared" si="17"/>
        <v>0.59520464578670762</v>
      </c>
      <c r="J160">
        <f t="shared" si="18"/>
        <v>797.22538503690828</v>
      </c>
      <c r="K160">
        <f t="shared" si="19"/>
        <v>0.5759567366740187</v>
      </c>
      <c r="L160">
        <f t="shared" si="20"/>
        <v>9.1387849547552528E-3</v>
      </c>
    </row>
    <row r="161" spans="1:12" x14ac:dyDescent="0.4">
      <c r="A161">
        <v>39.71</v>
      </c>
      <c r="B161">
        <v>13.33</v>
      </c>
      <c r="C161">
        <v>184.22</v>
      </c>
      <c r="D161">
        <v>0.68</v>
      </c>
      <c r="E161">
        <v>-3.5</v>
      </c>
      <c r="F161">
        <f t="shared" si="14"/>
        <v>249505288.54810137</v>
      </c>
      <c r="G161">
        <f t="shared" si="15"/>
        <v>7.3834106311732462E-7</v>
      </c>
      <c r="H161">
        <f t="shared" si="16"/>
        <v>1.1451231650314447E-9</v>
      </c>
      <c r="I161">
        <f t="shared" si="17"/>
        <v>0.60718837427411565</v>
      </c>
      <c r="J161">
        <f t="shared" si="18"/>
        <v>941.71312913770123</v>
      </c>
      <c r="K161">
        <f t="shared" si="19"/>
        <v>0.58755293169980216</v>
      </c>
      <c r="L161">
        <f t="shared" si="20"/>
        <v>7.7366143986922356E-3</v>
      </c>
    </row>
    <row r="162" spans="1:12" x14ac:dyDescent="0.4">
      <c r="A162">
        <v>39.954999999999998</v>
      </c>
      <c r="B162">
        <v>14.72</v>
      </c>
      <c r="C162">
        <v>188.79</v>
      </c>
      <c r="D162">
        <v>0.69</v>
      </c>
      <c r="E162">
        <v>-2.86</v>
      </c>
      <c r="F162">
        <f t="shared" si="14"/>
        <v>251044668.94836035</v>
      </c>
      <c r="G162">
        <f t="shared" si="15"/>
        <v>7.5201756241569066E-7</v>
      </c>
      <c r="H162">
        <f t="shared" si="16"/>
        <v>1.3927814166102543E-9</v>
      </c>
      <c r="I162">
        <f t="shared" si="17"/>
        <v>0.61843549540764031</v>
      </c>
      <c r="J162">
        <f t="shared" si="18"/>
        <v>1145.3794544492223</v>
      </c>
      <c r="K162">
        <f t="shared" si="19"/>
        <v>0.5984363400046554</v>
      </c>
      <c r="L162">
        <f t="shared" si="20"/>
        <v>6.3609237323256464E-3</v>
      </c>
    </row>
    <row r="163" spans="1:12" x14ac:dyDescent="0.4">
      <c r="A163">
        <v>40.200000000000003</v>
      </c>
      <c r="B163">
        <v>16.21</v>
      </c>
      <c r="C163">
        <v>193.32</v>
      </c>
      <c r="D163">
        <v>0.68</v>
      </c>
      <c r="E163">
        <v>-2.23</v>
      </c>
      <c r="F163">
        <f t="shared" si="14"/>
        <v>252584049.34861937</v>
      </c>
      <c r="G163">
        <f t="shared" si="15"/>
        <v>7.6536899498818917E-7</v>
      </c>
      <c r="H163">
        <f t="shared" si="16"/>
        <v>1.7753713840204284E-9</v>
      </c>
      <c r="I163">
        <f t="shared" si="17"/>
        <v>0.6294152919310767</v>
      </c>
      <c r="J163">
        <f t="shared" si="18"/>
        <v>1460.0093618589051</v>
      </c>
      <c r="K163">
        <f t="shared" si="19"/>
        <v>0.60906106852407838</v>
      </c>
      <c r="L163">
        <f t="shared" si="20"/>
        <v>4.9901538611013003E-3</v>
      </c>
    </row>
    <row r="164" spans="1:12" x14ac:dyDescent="0.4">
      <c r="A164">
        <v>40.445</v>
      </c>
      <c r="B164">
        <v>17.95</v>
      </c>
      <c r="C164">
        <v>198.05</v>
      </c>
      <c r="D164">
        <v>0.67</v>
      </c>
      <c r="E164">
        <v>-1.6</v>
      </c>
      <c r="F164">
        <f t="shared" si="14"/>
        <v>254123429.74887839</v>
      </c>
      <c r="G164">
        <f t="shared" si="15"/>
        <v>7.7934569116948625E-7</v>
      </c>
      <c r="H164">
        <f t="shared" si="16"/>
        <v>2.459434773950663E-9</v>
      </c>
      <c r="I164">
        <f t="shared" si="17"/>
        <v>0.64090928550122228</v>
      </c>
      <c r="J164">
        <f t="shared" si="18"/>
        <v>2022.5614917357425</v>
      </c>
      <c r="K164">
        <f t="shared" si="19"/>
        <v>0.62018336582950884</v>
      </c>
      <c r="L164">
        <f t="shared" si="20"/>
        <v>3.6022001724515026E-3</v>
      </c>
    </row>
    <row r="165" spans="1:12" x14ac:dyDescent="0.4">
      <c r="A165">
        <v>40.69</v>
      </c>
      <c r="B165">
        <v>19.39</v>
      </c>
      <c r="C165">
        <v>202.52</v>
      </c>
      <c r="D165">
        <v>0.7</v>
      </c>
      <c r="E165">
        <v>-0.98</v>
      </c>
      <c r="F165">
        <f t="shared" si="14"/>
        <v>255662810.14913735</v>
      </c>
      <c r="G165">
        <f t="shared" si="15"/>
        <v>7.9213711169748457E-7</v>
      </c>
      <c r="H165">
        <f t="shared" si="16"/>
        <v>3.9912264230768065E-9</v>
      </c>
      <c r="I165">
        <f t="shared" si="17"/>
        <v>0.65142854580385245</v>
      </c>
      <c r="J165">
        <f t="shared" si="18"/>
        <v>3282.2585716092158</v>
      </c>
      <c r="K165">
        <f t="shared" si="19"/>
        <v>0.63036245108869648</v>
      </c>
      <c r="L165">
        <f t="shared" si="20"/>
        <v>2.219712796957451E-3</v>
      </c>
    </row>
    <row r="166" spans="1:12" x14ac:dyDescent="0.4">
      <c r="A166">
        <v>40.935000000000002</v>
      </c>
      <c r="B166">
        <v>20.45</v>
      </c>
      <c r="C166">
        <v>207.05</v>
      </c>
      <c r="D166">
        <v>0.7</v>
      </c>
      <c r="E166">
        <v>-0.34</v>
      </c>
      <c r="F166">
        <f t="shared" si="14"/>
        <v>257202190.5493964</v>
      </c>
      <c r="G166">
        <f t="shared" si="15"/>
        <v>8.0500869591246922E-7</v>
      </c>
      <c r="H166">
        <f t="shared" si="16"/>
        <v>1.1435269910826727E-8</v>
      </c>
      <c r="I166">
        <f t="shared" si="17"/>
        <v>0.66201373019117538</v>
      </c>
      <c r="J166">
        <f t="shared" si="18"/>
        <v>9404.0048608772413</v>
      </c>
      <c r="K166">
        <f t="shared" si="19"/>
        <v>0.64060532855944796</v>
      </c>
      <c r="L166">
        <f t="shared" si="20"/>
        <v>7.7474134287555273E-4</v>
      </c>
    </row>
    <row r="167" spans="1:12" x14ac:dyDescent="0.4">
      <c r="A167">
        <v>41.18</v>
      </c>
      <c r="B167">
        <v>20.86</v>
      </c>
      <c r="C167">
        <v>212.57</v>
      </c>
      <c r="D167">
        <v>0.7</v>
      </c>
      <c r="E167">
        <v>0.32</v>
      </c>
      <c r="F167">
        <f t="shared" si="14"/>
        <v>258741570.94965535</v>
      </c>
      <c r="G167">
        <f t="shared" si="15"/>
        <v>8.2155333300253021E-7</v>
      </c>
      <c r="H167">
        <f t="shared" si="16"/>
        <v>-1.2077688129241694E-8</v>
      </c>
      <c r="I167">
        <f t="shared" si="17"/>
        <v>0.67561951727181757</v>
      </c>
      <c r="J167">
        <f t="shared" si="18"/>
        <v>-9932.3093168106043</v>
      </c>
      <c r="K167">
        <f t="shared" si="19"/>
        <v>0.65377112755365874</v>
      </c>
      <c r="L167">
        <f t="shared" si="20"/>
        <v>-7.3353246681445337E-4</v>
      </c>
    </row>
    <row r="168" spans="1:12" x14ac:dyDescent="0.4">
      <c r="A168">
        <v>41.424999999999997</v>
      </c>
      <c r="B168">
        <v>22.24</v>
      </c>
      <c r="C168">
        <v>218.7</v>
      </c>
      <c r="D168">
        <v>0.73</v>
      </c>
      <c r="E168">
        <v>0.94</v>
      </c>
      <c r="F168">
        <f t="shared" si="14"/>
        <v>260280951.34991434</v>
      </c>
      <c r="G168">
        <f t="shared" si="15"/>
        <v>8.4024589147127372E-7</v>
      </c>
      <c r="H168">
        <f t="shared" si="16"/>
        <v>-4.0872364332334871E-9</v>
      </c>
      <c r="I168">
        <f t="shared" si="17"/>
        <v>0.69099168706519221</v>
      </c>
      <c r="J168">
        <f t="shared" si="18"/>
        <v>-3361.2141720670129</v>
      </c>
      <c r="K168">
        <f t="shared" si="19"/>
        <v>0.66864618743846294</v>
      </c>
      <c r="L168">
        <f t="shared" si="20"/>
        <v>-2.1675712945848562E-3</v>
      </c>
    </row>
    <row r="169" spans="1:12" x14ac:dyDescent="0.4">
      <c r="A169">
        <v>41.67</v>
      </c>
      <c r="B169">
        <v>24.61</v>
      </c>
      <c r="C169">
        <v>225.42</v>
      </c>
      <c r="D169">
        <v>0.71</v>
      </c>
      <c r="E169">
        <v>1.56</v>
      </c>
      <c r="F169">
        <f t="shared" si="14"/>
        <v>261820331.75017336</v>
      </c>
      <c r="G169">
        <f t="shared" si="15"/>
        <v>8.6097209675486072E-7</v>
      </c>
      <c r="H169">
        <f t="shared" si="16"/>
        <v>-2.4483417186916638E-9</v>
      </c>
      <c r="I169">
        <f t="shared" si="17"/>
        <v>0.70803626377866835</v>
      </c>
      <c r="J169">
        <f t="shared" si="18"/>
        <v>-2013.4389133977497</v>
      </c>
      <c r="K169">
        <f t="shared" si="19"/>
        <v>0.68513957143903348</v>
      </c>
      <c r="L169">
        <f t="shared" si="20"/>
        <v>-3.6185211807739578E-3</v>
      </c>
    </row>
    <row r="170" spans="1:12" x14ac:dyDescent="0.4">
      <c r="A170">
        <v>41.914999999999999</v>
      </c>
      <c r="B170">
        <v>27.28</v>
      </c>
      <c r="C170">
        <v>231.45</v>
      </c>
      <c r="D170">
        <v>0.71</v>
      </c>
      <c r="E170">
        <v>2.2000000000000002</v>
      </c>
      <c r="F170">
        <f t="shared" si="14"/>
        <v>263359712.15043235</v>
      </c>
      <c r="G170">
        <f t="shared" si="15"/>
        <v>8.7883601523605331E-7</v>
      </c>
      <c r="H170">
        <f t="shared" si="16"/>
        <v>-1.7259490862665279E-9</v>
      </c>
      <c r="I170">
        <f t="shared" si="17"/>
        <v>0.72272698621385956</v>
      </c>
      <c r="J170">
        <f t="shared" si="18"/>
        <v>-1419.3660248902368</v>
      </c>
      <c r="K170">
        <f t="shared" si="19"/>
        <v>0.69935522081786683</v>
      </c>
      <c r="L170">
        <f t="shared" si="20"/>
        <v>-5.1330461815779199E-3</v>
      </c>
    </row>
    <row r="171" spans="1:12" x14ac:dyDescent="0.4">
      <c r="A171">
        <v>42.16</v>
      </c>
      <c r="B171">
        <v>29.89</v>
      </c>
      <c r="C171">
        <v>236.67</v>
      </c>
      <c r="D171">
        <v>0.72</v>
      </c>
      <c r="E171">
        <v>2.85</v>
      </c>
      <c r="F171">
        <f t="shared" si="14"/>
        <v>264899092.55069131</v>
      </c>
      <c r="G171">
        <f t="shared" si="15"/>
        <v>8.9343454415462231E-7</v>
      </c>
      <c r="H171">
        <f t="shared" si="16"/>
        <v>-1.3245692524043358E-9</v>
      </c>
      <c r="I171">
        <f t="shared" si="17"/>
        <v>0.73473235539031445</v>
      </c>
      <c r="J171">
        <f t="shared" si="18"/>
        <v>-1089.2839246746184</v>
      </c>
      <c r="K171">
        <f t="shared" si="19"/>
        <v>0.71097235670950365</v>
      </c>
      <c r="L171">
        <f t="shared" si="20"/>
        <v>-6.6884961664155423E-3</v>
      </c>
    </row>
    <row r="172" spans="1:12" x14ac:dyDescent="0.4">
      <c r="A172">
        <v>42.405000000000001</v>
      </c>
      <c r="B172">
        <v>32.18</v>
      </c>
      <c r="C172">
        <v>241.38</v>
      </c>
      <c r="D172">
        <v>0.73</v>
      </c>
      <c r="E172">
        <v>3.46</v>
      </c>
      <c r="F172">
        <f t="shared" si="14"/>
        <v>266438472.95095038</v>
      </c>
      <c r="G172">
        <f t="shared" si="15"/>
        <v>9.0595024557296763E-7</v>
      </c>
      <c r="H172">
        <f t="shared" si="16"/>
        <v>-1.0847432723939558E-9</v>
      </c>
      <c r="I172">
        <f t="shared" si="17"/>
        <v>0.74502487300408526</v>
      </c>
      <c r="J172">
        <f t="shared" si="18"/>
        <v>-892.05861216608207</v>
      </c>
      <c r="K172">
        <f t="shared" si="19"/>
        <v>0.72093203175396159</v>
      </c>
      <c r="L172">
        <f t="shared" si="20"/>
        <v>-8.1672563382727877E-3</v>
      </c>
    </row>
    <row r="173" spans="1:12" x14ac:dyDescent="0.4">
      <c r="A173">
        <v>42.65</v>
      </c>
      <c r="B173">
        <v>33.36</v>
      </c>
      <c r="C173">
        <v>247.65</v>
      </c>
      <c r="D173">
        <v>0.73</v>
      </c>
      <c r="E173">
        <v>4.0599999999999996</v>
      </c>
      <c r="F173">
        <f t="shared" si="14"/>
        <v>267977853.35120931</v>
      </c>
      <c r="G173">
        <f t="shared" si="15"/>
        <v>9.2414353239643346E-7</v>
      </c>
      <c r="H173">
        <f t="shared" si="16"/>
        <v>-9.1912602343450474E-10</v>
      </c>
      <c r="I173">
        <f t="shared" si="17"/>
        <v>0.75998645756285643</v>
      </c>
      <c r="J173">
        <f t="shared" si="18"/>
        <v>-755.8602166402178</v>
      </c>
      <c r="K173">
        <f t="shared" si="19"/>
        <v>0.73540978403452806</v>
      </c>
      <c r="L173">
        <f t="shared" si="20"/>
        <v>-9.6389136429337573E-3</v>
      </c>
    </row>
    <row r="174" spans="1:12" x14ac:dyDescent="0.4">
      <c r="A174">
        <v>42.895000000000003</v>
      </c>
      <c r="B174">
        <v>33.79</v>
      </c>
      <c r="C174">
        <v>254.02</v>
      </c>
      <c r="D174">
        <v>0.74</v>
      </c>
      <c r="E174">
        <v>4.68</v>
      </c>
      <c r="F174">
        <f t="shared" si="14"/>
        <v>269517233.75146836</v>
      </c>
      <c r="G174">
        <f t="shared" si="15"/>
        <v>9.4250002667451348E-7</v>
      </c>
      <c r="H174">
        <f t="shared" si="16"/>
        <v>-7.9280723796776342E-10</v>
      </c>
      <c r="I174">
        <f t="shared" si="17"/>
        <v>0.77508225877838277</v>
      </c>
      <c r="J174">
        <f t="shared" si="18"/>
        <v>-651.97963648664756</v>
      </c>
      <c r="K174">
        <f t="shared" si="19"/>
        <v>0.75001741263272603</v>
      </c>
      <c r="L174">
        <f t="shared" si="20"/>
        <v>-1.1174691580223104E-2</v>
      </c>
    </row>
    <row r="175" spans="1:12" x14ac:dyDescent="0.4">
      <c r="A175">
        <v>43.14</v>
      </c>
      <c r="B175">
        <v>35.51</v>
      </c>
      <c r="C175">
        <v>261.89</v>
      </c>
      <c r="D175">
        <v>0.74</v>
      </c>
      <c r="E175">
        <v>5.31</v>
      </c>
      <c r="F175">
        <f t="shared" si="14"/>
        <v>271056614.15172732</v>
      </c>
      <c r="G175">
        <f t="shared" si="15"/>
        <v>9.661819204065015E-7</v>
      </c>
      <c r="H175">
        <f t="shared" si="16"/>
        <v>-6.9477705875887545E-10</v>
      </c>
      <c r="I175">
        <f t="shared" si="17"/>
        <v>0.79455750033429406</v>
      </c>
      <c r="J175">
        <f t="shared" si="18"/>
        <v>-571.36271279512789</v>
      </c>
      <c r="K175">
        <f t="shared" si="19"/>
        <v>0.76886285789576669</v>
      </c>
      <c r="L175">
        <f t="shared" si="20"/>
        <v>-1.2751394501546106E-2</v>
      </c>
    </row>
    <row r="176" spans="1:12" x14ac:dyDescent="0.4">
      <c r="A176">
        <v>43.384999999999998</v>
      </c>
      <c r="B176">
        <v>37.200000000000003</v>
      </c>
      <c r="C176">
        <v>269.93</v>
      </c>
      <c r="D176">
        <v>0.76</v>
      </c>
      <c r="E176">
        <v>5.93</v>
      </c>
      <c r="F176">
        <f t="shared" si="14"/>
        <v>272595994.55198634</v>
      </c>
      <c r="G176">
        <f t="shared" si="15"/>
        <v>9.9021997899724123E-7</v>
      </c>
      <c r="H176">
        <f t="shared" si="16"/>
        <v>-6.1862267770330152E-10</v>
      </c>
      <c r="I176">
        <f t="shared" si="17"/>
        <v>0.81432564062273127</v>
      </c>
      <c r="J176">
        <f t="shared" si="18"/>
        <v>-508.73575469021506</v>
      </c>
      <c r="K176">
        <f t="shared" si="19"/>
        <v>0.78799173004291478</v>
      </c>
      <c r="L176">
        <f t="shared" si="20"/>
        <v>-1.4321130935176221E-2</v>
      </c>
    </row>
    <row r="177" spans="1:12" x14ac:dyDescent="0.4">
      <c r="A177">
        <v>43.63</v>
      </c>
      <c r="B177">
        <v>39.47</v>
      </c>
      <c r="C177">
        <v>278.85000000000002</v>
      </c>
      <c r="D177">
        <v>0.76</v>
      </c>
      <c r="E177">
        <v>6.55</v>
      </c>
      <c r="F177">
        <f t="shared" si="14"/>
        <v>274135374.95224535</v>
      </c>
      <c r="G177">
        <f t="shared" si="15"/>
        <v>1.017198163675797E-6</v>
      </c>
      <c r="H177">
        <f t="shared" si="16"/>
        <v>-5.5692103126707528E-10</v>
      </c>
      <c r="I177">
        <f t="shared" si="17"/>
        <v>0.83651164775970144</v>
      </c>
      <c r="J177">
        <f t="shared" si="18"/>
        <v>-457.99426913410792</v>
      </c>
      <c r="K177">
        <f t="shared" si="19"/>
        <v>0.80946027932405551</v>
      </c>
      <c r="L177">
        <f t="shared" si="20"/>
        <v>-1.5907778427225037E-2</v>
      </c>
    </row>
    <row r="178" spans="1:12" x14ac:dyDescent="0.4">
      <c r="A178">
        <v>43.875</v>
      </c>
      <c r="B178">
        <v>42.03</v>
      </c>
      <c r="C178">
        <v>287.92</v>
      </c>
      <c r="D178">
        <v>0.77</v>
      </c>
      <c r="E178">
        <v>7.17</v>
      </c>
      <c r="F178">
        <f t="shared" si="14"/>
        <v>275674755.35250437</v>
      </c>
      <c r="G178">
        <f t="shared" si="15"/>
        <v>1.0444191729918747E-6</v>
      </c>
      <c r="H178">
        <f t="shared" si="16"/>
        <v>-5.0592232781221314E-10</v>
      </c>
      <c r="I178">
        <f t="shared" si="17"/>
        <v>0.85889734621042335</v>
      </c>
      <c r="J178">
        <f t="shared" si="18"/>
        <v>-416.05454589820164</v>
      </c>
      <c r="K178">
        <f t="shared" si="19"/>
        <v>0.83112206224042529</v>
      </c>
      <c r="L178">
        <f t="shared" si="20"/>
        <v>-1.7511336977692551E-2</v>
      </c>
    </row>
    <row r="179" spans="1:12" x14ac:dyDescent="0.4">
      <c r="A179">
        <v>44.12</v>
      </c>
      <c r="B179">
        <v>42.69</v>
      </c>
      <c r="C179">
        <v>298.39999999999998</v>
      </c>
      <c r="D179">
        <v>0.79</v>
      </c>
      <c r="E179">
        <v>7.78</v>
      </c>
      <c r="F179">
        <f t="shared" si="14"/>
        <v>277214135.75276333</v>
      </c>
      <c r="G179">
        <f t="shared" si="15"/>
        <v>1.076424184465584E-6</v>
      </c>
      <c r="H179">
        <f t="shared" si="16"/>
        <v>-4.6366576517156803E-10</v>
      </c>
      <c r="I179">
        <f t="shared" si="17"/>
        <v>0.88521725696182896</v>
      </c>
      <c r="J179">
        <f t="shared" si="18"/>
        <v>-381.30408320030267</v>
      </c>
      <c r="K179">
        <f t="shared" si="19"/>
        <v>0.85659083170188421</v>
      </c>
      <c r="L179">
        <f t="shared" si="20"/>
        <v>-1.9107247142950284E-2</v>
      </c>
    </row>
    <row r="180" spans="1:12" x14ac:dyDescent="0.4">
      <c r="A180">
        <v>44.365000000000002</v>
      </c>
      <c r="B180">
        <v>45.3</v>
      </c>
      <c r="C180">
        <v>309.47000000000003</v>
      </c>
      <c r="D180">
        <v>0.79</v>
      </c>
      <c r="E180">
        <v>8.4</v>
      </c>
      <c r="F180">
        <f t="shared" si="14"/>
        <v>278753516.15302235</v>
      </c>
      <c r="G180">
        <f t="shared" si="15"/>
        <v>1.1101922740594805E-6</v>
      </c>
      <c r="H180">
        <f t="shared" si="16"/>
        <v>-4.2707127318267659E-10</v>
      </c>
      <c r="I180">
        <f t="shared" si="17"/>
        <v>0.91298706748312541</v>
      </c>
      <c r="J180">
        <f t="shared" si="18"/>
        <v>-351.20992860417482</v>
      </c>
      <c r="K180">
        <f t="shared" si="19"/>
        <v>0.88346261363288969</v>
      </c>
      <c r="L180">
        <f t="shared" si="20"/>
        <v>-2.0744491430751813E-2</v>
      </c>
    </row>
    <row r="181" spans="1:12" x14ac:dyDescent="0.4">
      <c r="A181">
        <v>44.61</v>
      </c>
      <c r="B181">
        <v>49.09</v>
      </c>
      <c r="C181">
        <v>322.45999999999998</v>
      </c>
      <c r="D181">
        <v>0.81</v>
      </c>
      <c r="E181">
        <v>9.02</v>
      </c>
      <c r="F181">
        <f t="shared" si="14"/>
        <v>280292896.55328137</v>
      </c>
      <c r="G181">
        <f t="shared" si="15"/>
        <v>1.1504394294869438E-6</v>
      </c>
      <c r="H181">
        <f t="shared" si="16"/>
        <v>-3.9553176828372462E-10</v>
      </c>
      <c r="I181">
        <f t="shared" si="17"/>
        <v>0.94608505714386826</v>
      </c>
      <c r="J181">
        <f t="shared" si="18"/>
        <v>-325.27283575964196</v>
      </c>
      <c r="K181">
        <f t="shared" si="19"/>
        <v>0.91549027042356457</v>
      </c>
      <c r="L181">
        <f t="shared" si="20"/>
        <v>-2.239864677697204E-2</v>
      </c>
    </row>
    <row r="182" spans="1:12" x14ac:dyDescent="0.4">
      <c r="A182">
        <v>44.854999999999997</v>
      </c>
      <c r="B182">
        <v>54.04</v>
      </c>
      <c r="C182">
        <v>335.7</v>
      </c>
      <c r="D182">
        <v>0.82</v>
      </c>
      <c r="E182">
        <v>9.64</v>
      </c>
      <c r="F182">
        <f t="shared" si="14"/>
        <v>281832276.95354033</v>
      </c>
      <c r="G182">
        <f t="shared" si="15"/>
        <v>1.1911339738256441E-6</v>
      </c>
      <c r="H182">
        <f t="shared" si="16"/>
        <v>-3.6807153870145743E-10</v>
      </c>
      <c r="I182">
        <f t="shared" si="17"/>
        <v>0.97955096531714159</v>
      </c>
      <c r="J182">
        <f t="shared" si="18"/>
        <v>-302.69041011633016</v>
      </c>
      <c r="K182">
        <f t="shared" si="19"/>
        <v>0.94787394786585721</v>
      </c>
      <c r="L182">
        <f t="shared" si="20"/>
        <v>-2.4069713181610965E-2</v>
      </c>
    </row>
    <row r="183" spans="1:12" x14ac:dyDescent="0.4">
      <c r="A183">
        <v>45.1</v>
      </c>
      <c r="B183">
        <v>59.73</v>
      </c>
      <c r="C183">
        <v>349.45</v>
      </c>
      <c r="D183">
        <v>0.83</v>
      </c>
      <c r="E183">
        <v>10.26</v>
      </c>
      <c r="F183">
        <f t="shared" si="14"/>
        <v>283371657.35379934</v>
      </c>
      <c r="G183">
        <f t="shared" si="15"/>
        <v>1.2331861388794417E-6</v>
      </c>
      <c r="H183">
        <f t="shared" si="16"/>
        <v>-3.4395072481748452E-10</v>
      </c>
      <c r="I183">
        <f t="shared" si="17"/>
        <v>1.0141333378942776</v>
      </c>
      <c r="J183">
        <f t="shared" si="18"/>
        <v>-282.85421448806295</v>
      </c>
      <c r="K183">
        <f t="shared" si="19"/>
        <v>0.98133798514608717</v>
      </c>
      <c r="L183">
        <f t="shared" si="20"/>
        <v>-2.5757690644668586E-2</v>
      </c>
    </row>
    <row r="184" spans="1:12" x14ac:dyDescent="0.4">
      <c r="A184">
        <v>45.344999999999999</v>
      </c>
      <c r="B184">
        <v>65.06</v>
      </c>
      <c r="C184">
        <v>364.89</v>
      </c>
      <c r="D184">
        <v>0.84</v>
      </c>
      <c r="E184">
        <v>10.89</v>
      </c>
      <c r="F184">
        <f t="shared" si="14"/>
        <v>284911037.7540583</v>
      </c>
      <c r="G184">
        <f t="shared" si="15"/>
        <v>1.2807155625714345E-6</v>
      </c>
      <c r="H184">
        <f t="shared" si="16"/>
        <v>-3.2230188510248156E-10</v>
      </c>
      <c r="I184">
        <f t="shared" si="17"/>
        <v>1.0532200350094032</v>
      </c>
      <c r="J184">
        <f t="shared" si="18"/>
        <v>-265.05089235401442</v>
      </c>
      <c r="K184">
        <f t="shared" si="19"/>
        <v>1.019160684745547</v>
      </c>
      <c r="L184">
        <f t="shared" si="20"/>
        <v>-2.7487820507290255E-2</v>
      </c>
    </row>
    <row r="185" spans="1:12" x14ac:dyDescent="0.4">
      <c r="A185">
        <v>45.59</v>
      </c>
      <c r="B185">
        <v>71.45</v>
      </c>
      <c r="C185">
        <v>380.19</v>
      </c>
      <c r="D185">
        <v>0.86</v>
      </c>
      <c r="E185">
        <v>11.51</v>
      </c>
      <c r="F185">
        <f t="shared" si="14"/>
        <v>286450418.15431732</v>
      </c>
      <c r="G185">
        <f t="shared" si="15"/>
        <v>1.3272454006165319E-6</v>
      </c>
      <c r="H185">
        <f t="shared" si="16"/>
        <v>-3.0330195929437815E-10</v>
      </c>
      <c r="I185">
        <f t="shared" si="17"/>
        <v>1.0914847044543849</v>
      </c>
      <c r="J185">
        <f t="shared" si="18"/>
        <v>-249.42595336708729</v>
      </c>
      <c r="K185">
        <f t="shared" si="19"/>
        <v>1.056187939656019</v>
      </c>
      <c r="L185">
        <f t="shared" si="20"/>
        <v>-2.9209756466688653E-2</v>
      </c>
    </row>
    <row r="186" spans="1:12" x14ac:dyDescent="0.4">
      <c r="A186">
        <v>45.835000000000001</v>
      </c>
      <c r="B186">
        <v>79.3</v>
      </c>
      <c r="C186">
        <v>398.14</v>
      </c>
      <c r="D186">
        <v>0.88</v>
      </c>
      <c r="E186">
        <v>12.12</v>
      </c>
      <c r="F186">
        <f t="shared" si="14"/>
        <v>287989798.55457634</v>
      </c>
      <c r="G186">
        <f t="shared" si="15"/>
        <v>1.3824795253105096E-6</v>
      </c>
      <c r="H186">
        <f t="shared" si="16"/>
        <v>-2.8649713024278028E-10</v>
      </c>
      <c r="I186">
        <f t="shared" si="17"/>
        <v>1.1369075043671955</v>
      </c>
      <c r="J186">
        <f t="shared" si="18"/>
        <v>-235.60619263386536</v>
      </c>
      <c r="K186">
        <f t="shared" si="19"/>
        <v>1.1001418432311505</v>
      </c>
      <c r="L186">
        <f t="shared" si="20"/>
        <v>-3.0923089384353637E-2</v>
      </c>
    </row>
    <row r="187" spans="1:12" x14ac:dyDescent="0.4">
      <c r="A187">
        <v>46.08</v>
      </c>
      <c r="B187">
        <v>87.12</v>
      </c>
      <c r="C187">
        <v>416.06</v>
      </c>
      <c r="D187">
        <v>0.89</v>
      </c>
      <c r="E187">
        <v>12.74</v>
      </c>
      <c r="F187">
        <f t="shared" si="14"/>
        <v>289529178.95483536</v>
      </c>
      <c r="G187">
        <f t="shared" si="15"/>
        <v>1.4370226914673172E-6</v>
      </c>
      <c r="H187">
        <f t="shared" si="16"/>
        <v>-2.7110544063000005E-10</v>
      </c>
      <c r="I187">
        <f t="shared" si="17"/>
        <v>1.1817620817987806</v>
      </c>
      <c r="J187">
        <f t="shared" si="18"/>
        <v>-222.94855314967108</v>
      </c>
      <c r="K187">
        <f t="shared" si="19"/>
        <v>1.1435458996767141</v>
      </c>
      <c r="L187">
        <f t="shared" si="20"/>
        <v>-3.2678711081086054E-2</v>
      </c>
    </row>
    <row r="188" spans="1:12" x14ac:dyDescent="0.4">
      <c r="A188">
        <v>46.325000000000003</v>
      </c>
      <c r="B188">
        <v>98.16</v>
      </c>
      <c r="C188">
        <v>437.75</v>
      </c>
      <c r="D188">
        <v>0.9</v>
      </c>
      <c r="E188">
        <v>13.37</v>
      </c>
      <c r="F188">
        <f t="shared" si="14"/>
        <v>291068559.35509437</v>
      </c>
      <c r="G188">
        <f t="shared" si="15"/>
        <v>1.5039412053637814E-6</v>
      </c>
      <c r="H188">
        <f t="shared" si="16"/>
        <v>-2.5696459898564752E-10</v>
      </c>
      <c r="I188">
        <f t="shared" si="17"/>
        <v>1.2367937544110044</v>
      </c>
      <c r="J188">
        <f t="shared" si="18"/>
        <v>-211.3195715342496</v>
      </c>
      <c r="K188">
        <f t="shared" si="19"/>
        <v>1.1967979412993992</v>
      </c>
      <c r="L188">
        <f t="shared" si="20"/>
        <v>-3.4477030695396024E-2</v>
      </c>
    </row>
    <row r="189" spans="1:12" x14ac:dyDescent="0.4">
      <c r="A189">
        <v>46.57</v>
      </c>
      <c r="B189">
        <v>109.11</v>
      </c>
      <c r="C189">
        <v>460.51</v>
      </c>
      <c r="D189">
        <v>0.92</v>
      </c>
      <c r="E189">
        <v>13.98</v>
      </c>
      <c r="F189">
        <f t="shared" si="14"/>
        <v>292607939.75535333</v>
      </c>
      <c r="G189">
        <f t="shared" si="15"/>
        <v>1.5738123865846837E-6</v>
      </c>
      <c r="H189">
        <f t="shared" si="16"/>
        <v>-2.444593891944401E-10</v>
      </c>
      <c r="I189">
        <f t="shared" si="17"/>
        <v>1.2942536073887201</v>
      </c>
      <c r="J189">
        <f t="shared" si="18"/>
        <v>-201.03568190332246</v>
      </c>
      <c r="K189">
        <f t="shared" si="19"/>
        <v>1.2523996400513835</v>
      </c>
      <c r="L189">
        <f t="shared" si="20"/>
        <v>-3.6240687649806966E-2</v>
      </c>
    </row>
    <row r="190" spans="1:12" x14ac:dyDescent="0.4">
      <c r="A190">
        <v>46.814999999999998</v>
      </c>
      <c r="B190">
        <v>122.89</v>
      </c>
      <c r="C190">
        <v>484.8</v>
      </c>
      <c r="D190">
        <v>0.92</v>
      </c>
      <c r="E190">
        <v>14.61</v>
      </c>
      <c r="F190">
        <f t="shared" si="14"/>
        <v>294147320.15561229</v>
      </c>
      <c r="G190">
        <f t="shared" si="15"/>
        <v>1.6481537201954689E-6</v>
      </c>
      <c r="H190">
        <f t="shared" si="16"/>
        <v>-2.3269384076690724E-10</v>
      </c>
      <c r="I190">
        <f t="shared" si="17"/>
        <v>1.3553895725291687</v>
      </c>
      <c r="J190">
        <f t="shared" si="18"/>
        <v>-191.360066420154</v>
      </c>
      <c r="K190">
        <f t="shared" si="19"/>
        <v>1.3115585717313749</v>
      </c>
      <c r="L190">
        <f t="shared" si="20"/>
        <v>-3.8073102139961089E-2</v>
      </c>
    </row>
    <row r="191" spans="1:12" x14ac:dyDescent="0.4">
      <c r="A191">
        <v>47.06</v>
      </c>
      <c r="B191">
        <v>140.47999999999999</v>
      </c>
      <c r="C191">
        <v>511.3</v>
      </c>
      <c r="D191">
        <v>0.95</v>
      </c>
      <c r="E191">
        <v>15.23</v>
      </c>
      <c r="F191">
        <f t="shared" si="14"/>
        <v>295686700.55587137</v>
      </c>
      <c r="G191">
        <f t="shared" si="15"/>
        <v>1.7291951211832995E-6</v>
      </c>
      <c r="H191">
        <f t="shared" si="16"/>
        <v>-2.2205896203236909E-10</v>
      </c>
      <c r="I191">
        <f t="shared" si="17"/>
        <v>1.4220354614994239</v>
      </c>
      <c r="J191">
        <f t="shared" si="18"/>
        <v>-182.61427798714564</v>
      </c>
      <c r="K191">
        <f t="shared" si="19"/>
        <v>1.3760492456462465</v>
      </c>
      <c r="L191">
        <f t="shared" si="20"/>
        <v>-3.9896504449871681E-2</v>
      </c>
    </row>
    <row r="192" spans="1:12" x14ac:dyDescent="0.4">
      <c r="A192">
        <v>47.305</v>
      </c>
      <c r="B192">
        <v>161.69</v>
      </c>
      <c r="C192">
        <v>540.64</v>
      </c>
      <c r="D192">
        <v>0.97</v>
      </c>
      <c r="E192">
        <v>15.87</v>
      </c>
      <c r="F192">
        <f t="shared" si="14"/>
        <v>297226080.95613033</v>
      </c>
      <c r="G192">
        <f t="shared" si="15"/>
        <v>1.8189520861051114E-6</v>
      </c>
      <c r="H192">
        <f t="shared" si="16"/>
        <v>-2.1200014504794609E-10</v>
      </c>
      <c r="I192">
        <f t="shared" si="17"/>
        <v>1.495848755020651</v>
      </c>
      <c r="J192">
        <f t="shared" si="18"/>
        <v>-174.34222454600831</v>
      </c>
      <c r="K192">
        <f t="shared" si="19"/>
        <v>1.447475542400795</v>
      </c>
      <c r="L192">
        <f t="shared" si="20"/>
        <v>-4.178948257254568E-2</v>
      </c>
    </row>
    <row r="193" spans="1:12" x14ac:dyDescent="0.4">
      <c r="A193">
        <v>47.55</v>
      </c>
      <c r="B193">
        <v>187.18</v>
      </c>
      <c r="C193">
        <v>570.72</v>
      </c>
      <c r="D193">
        <v>0.99</v>
      </c>
      <c r="E193">
        <v>16.47</v>
      </c>
      <c r="F193">
        <f t="shared" si="14"/>
        <v>298765461.35638934</v>
      </c>
      <c r="G193">
        <f t="shared" si="15"/>
        <v>1.9102609699559727E-6</v>
      </c>
      <c r="H193">
        <f t="shared" si="16"/>
        <v>-2.0322447542438675E-10</v>
      </c>
      <c r="I193">
        <f t="shared" si="17"/>
        <v>1.5709382976611619</v>
      </c>
      <c r="J193">
        <f t="shared" si="18"/>
        <v>-167.12539097400227</v>
      </c>
      <c r="K193">
        <f t="shared" si="19"/>
        <v>1.5201368165419102</v>
      </c>
      <c r="L193">
        <f t="shared" si="20"/>
        <v>-4.3594042244948922E-2</v>
      </c>
    </row>
    <row r="194" spans="1:12" x14ac:dyDescent="0.4">
      <c r="A194">
        <v>47.795000000000002</v>
      </c>
      <c r="B194">
        <v>219.16</v>
      </c>
      <c r="C194">
        <v>607.66999999999996</v>
      </c>
      <c r="D194">
        <v>1</v>
      </c>
      <c r="E194">
        <v>17.11</v>
      </c>
      <c r="F194">
        <f t="shared" si="14"/>
        <v>300304841.7566483</v>
      </c>
      <c r="G194">
        <f t="shared" si="15"/>
        <v>2.0235104983502887E-6</v>
      </c>
      <c r="H194">
        <f t="shared" si="16"/>
        <v>-1.9462008422012183E-10</v>
      </c>
      <c r="I194">
        <f t="shared" si="17"/>
        <v>1.6640711335117504</v>
      </c>
      <c r="J194">
        <f t="shared" si="18"/>
        <v>-160.04941136523178</v>
      </c>
      <c r="K194">
        <f t="shared" si="19"/>
        <v>1.6102578943819583</v>
      </c>
      <c r="L194">
        <f t="shared" si="20"/>
        <v>-4.552138800247383E-2</v>
      </c>
    </row>
    <row r="195" spans="1:12" x14ac:dyDescent="0.4">
      <c r="A195">
        <v>48.04</v>
      </c>
      <c r="B195">
        <v>258.42</v>
      </c>
      <c r="C195">
        <v>640.19000000000005</v>
      </c>
      <c r="D195">
        <v>1.03</v>
      </c>
      <c r="E195">
        <v>17.73</v>
      </c>
      <c r="F195">
        <f t="shared" si="14"/>
        <v>301844222.15690732</v>
      </c>
      <c r="G195">
        <f t="shared" si="15"/>
        <v>2.1209284558284866E-6</v>
      </c>
      <c r="H195">
        <f t="shared" si="16"/>
        <v>-1.8685658066000574E-10</v>
      </c>
      <c r="I195">
        <f t="shared" si="17"/>
        <v>1.7441845853852687</v>
      </c>
      <c r="J195">
        <f t="shared" si="18"/>
        <v>-153.66495120066261</v>
      </c>
      <c r="K195">
        <f t="shared" si="19"/>
        <v>1.6877806130492072</v>
      </c>
      <c r="L195">
        <f t="shared" si="20"/>
        <v>-4.7412707305065957E-2</v>
      </c>
    </row>
    <row r="196" spans="1:12" x14ac:dyDescent="0.4">
      <c r="A196">
        <v>48.284999999999997</v>
      </c>
      <c r="B196">
        <v>307.68</v>
      </c>
      <c r="C196">
        <v>672.4</v>
      </c>
      <c r="D196">
        <v>1.05</v>
      </c>
      <c r="E196">
        <v>18.350000000000001</v>
      </c>
      <c r="F196">
        <f t="shared" ref="F196:F203" si="21">2*PI()*A196*10^6</f>
        <v>303383602.55716628</v>
      </c>
      <c r="G196">
        <f t="shared" ref="G196:G203" si="22">C196/F196</f>
        <v>2.2163359994820427E-6</v>
      </c>
      <c r="H196">
        <f t="shared" ref="H196:H203" si="23">-1/(F196*E196)</f>
        <v>-1.79627087117442E-10</v>
      </c>
      <c r="I196">
        <f t="shared" ref="I196:I203" si="24">G196*10^6/1.216</f>
        <v>1.8226447364161538</v>
      </c>
      <c r="J196">
        <f t="shared" ref="J196:J203" si="25">H196*10^12/1.216</f>
        <v>-147.71964401105427</v>
      </c>
      <c r="K196">
        <f t="shared" ref="K196:K203" si="26">G196/($V$3*$S$1)</f>
        <v>1.7637034958200064</v>
      </c>
      <c r="L196">
        <f t="shared" ref="L196:L203" si="27">$W$3*$S$3/H196</f>
        <v>-4.9320937666076779E-2</v>
      </c>
    </row>
    <row r="197" spans="1:12" x14ac:dyDescent="0.4">
      <c r="A197">
        <v>48.53</v>
      </c>
      <c r="B197">
        <v>363.11</v>
      </c>
      <c r="C197">
        <v>701.33</v>
      </c>
      <c r="D197">
        <v>1.06</v>
      </c>
      <c r="E197">
        <v>18.98</v>
      </c>
      <c r="F197">
        <f t="shared" si="21"/>
        <v>304922982.95742536</v>
      </c>
      <c r="G197">
        <f t="shared" si="22"/>
        <v>2.3000234131184619E-6</v>
      </c>
      <c r="H197">
        <f t="shared" si="23"/>
        <v>-1.7278802167485431E-10</v>
      </c>
      <c r="I197">
        <f t="shared" si="24"/>
        <v>1.8914666226303143</v>
      </c>
      <c r="J197">
        <f t="shared" si="25"/>
        <v>-142.09541256155782</v>
      </c>
      <c r="K197">
        <f t="shared" si="26"/>
        <v>1.8302997989171819</v>
      </c>
      <c r="L197">
        <f t="shared" si="27"/>
        <v>-5.1273093360195567E-2</v>
      </c>
    </row>
    <row r="198" spans="1:12" x14ac:dyDescent="0.4">
      <c r="A198">
        <v>48.774999999999999</v>
      </c>
      <c r="B198">
        <v>415.47</v>
      </c>
      <c r="C198">
        <v>729.02</v>
      </c>
      <c r="D198">
        <v>1.1100000000000001</v>
      </c>
      <c r="E198">
        <v>19.600000000000001</v>
      </c>
      <c r="F198">
        <f t="shared" si="21"/>
        <v>306462363.35768431</v>
      </c>
      <c r="G198">
        <f t="shared" si="22"/>
        <v>2.378823918254301E-6</v>
      </c>
      <c r="H198">
        <f t="shared" si="23"/>
        <v>-1.6648180743720682E-10</v>
      </c>
      <c r="I198">
        <f t="shared" si="24"/>
        <v>1.9562696696170241</v>
      </c>
      <c r="J198">
        <f t="shared" si="25"/>
        <v>-136.90938111612402</v>
      </c>
      <c r="K198">
        <f t="shared" si="26"/>
        <v>1.893007225233833</v>
      </c>
      <c r="L198">
        <f t="shared" si="27"/>
        <v>-5.3215282217547143E-2</v>
      </c>
    </row>
    <row r="199" spans="1:12" x14ac:dyDescent="0.4">
      <c r="A199">
        <v>49.02</v>
      </c>
      <c r="B199">
        <v>481.89</v>
      </c>
      <c r="C199">
        <v>770.85</v>
      </c>
      <c r="D199">
        <v>1.1200000000000001</v>
      </c>
      <c r="E199">
        <v>20.23</v>
      </c>
      <c r="F199">
        <f t="shared" si="21"/>
        <v>308001743.75794333</v>
      </c>
      <c r="G199">
        <f t="shared" si="22"/>
        <v>2.502745570836139E-6</v>
      </c>
      <c r="H199">
        <f t="shared" si="23"/>
        <v>-1.604910956597006E-10</v>
      </c>
      <c r="I199">
        <f t="shared" si="24"/>
        <v>2.0581789233849825</v>
      </c>
      <c r="J199">
        <f t="shared" si="25"/>
        <v>-131.98280893067482</v>
      </c>
      <c r="K199">
        <f t="shared" si="26"/>
        <v>1.9916209065156683</v>
      </c>
      <c r="L199">
        <f t="shared" si="27"/>
        <v>-5.5201669167013447E-2</v>
      </c>
    </row>
    <row r="200" spans="1:12" x14ac:dyDescent="0.4">
      <c r="A200">
        <v>49.265000000000001</v>
      </c>
      <c r="B200">
        <v>565.64</v>
      </c>
      <c r="C200">
        <v>816.22</v>
      </c>
      <c r="D200">
        <v>1.1399999999999999</v>
      </c>
      <c r="E200">
        <v>20.86</v>
      </c>
      <c r="F200">
        <f t="shared" si="21"/>
        <v>309541124.15820229</v>
      </c>
      <c r="G200">
        <f t="shared" si="22"/>
        <v>2.6368709560634697E-6</v>
      </c>
      <c r="H200">
        <f t="shared" si="23"/>
        <v>-1.5487001500377248E-10</v>
      </c>
      <c r="I200">
        <f t="shared" si="24"/>
        <v>2.1684794046574587</v>
      </c>
      <c r="J200">
        <f t="shared" si="25"/>
        <v>-127.36020970704973</v>
      </c>
      <c r="K200">
        <f t="shared" si="26"/>
        <v>2.0983544572313231</v>
      </c>
      <c r="L200">
        <f t="shared" si="27"/>
        <v>-5.720523993390518E-2</v>
      </c>
    </row>
    <row r="201" spans="1:12" x14ac:dyDescent="0.4">
      <c r="A201">
        <v>49.51</v>
      </c>
      <c r="B201">
        <v>677.56</v>
      </c>
      <c r="C201">
        <v>862.39</v>
      </c>
      <c r="D201">
        <v>1.1499999999999999</v>
      </c>
      <c r="E201">
        <v>21.48</v>
      </c>
      <c r="F201">
        <f t="shared" si="21"/>
        <v>311080504.55846131</v>
      </c>
      <c r="G201">
        <f t="shared" si="22"/>
        <v>2.7722405851953064E-6</v>
      </c>
      <c r="H201">
        <f t="shared" si="23"/>
        <v>-1.4965558477915542E-10</v>
      </c>
      <c r="I201">
        <f t="shared" si="24"/>
        <v>2.2798031128250877</v>
      </c>
      <c r="J201">
        <f t="shared" si="25"/>
        <v>-123.07202695654229</v>
      </c>
      <c r="K201">
        <f t="shared" si="26"/>
        <v>2.2060781454191587</v>
      </c>
      <c r="L201">
        <f t="shared" si="27"/>
        <v>-5.9198434725519625E-2</v>
      </c>
    </row>
    <row r="202" spans="1:12" x14ac:dyDescent="0.4">
      <c r="A202">
        <v>49.755000000000003</v>
      </c>
      <c r="B202">
        <v>839.22</v>
      </c>
      <c r="C202">
        <v>899.89</v>
      </c>
      <c r="D202">
        <v>1.17</v>
      </c>
      <c r="E202">
        <v>22.11</v>
      </c>
      <c r="F202">
        <f t="shared" si="21"/>
        <v>312619884.95872033</v>
      </c>
      <c r="G202">
        <f t="shared" si="22"/>
        <v>2.8785436989039429E-6</v>
      </c>
      <c r="H202">
        <f t="shared" si="23"/>
        <v>-1.4467538890986035E-10</v>
      </c>
      <c r="I202">
        <f t="shared" si="24"/>
        <v>2.3672234365986373</v>
      </c>
      <c r="J202">
        <f t="shared" si="25"/>
        <v>-118.97647114297726</v>
      </c>
      <c r="K202">
        <f t="shared" si="26"/>
        <v>2.290671444137534</v>
      </c>
      <c r="L202">
        <f t="shared" si="27"/>
        <v>-6.1236236747758896E-2</v>
      </c>
    </row>
    <row r="203" spans="1:12" x14ac:dyDescent="0.4">
      <c r="A203">
        <v>50</v>
      </c>
      <c r="B203">
        <v>1041.97</v>
      </c>
      <c r="C203">
        <v>901.49</v>
      </c>
      <c r="D203">
        <v>1.19</v>
      </c>
      <c r="E203">
        <v>22.75</v>
      </c>
      <c r="F203">
        <f t="shared" si="21"/>
        <v>314159265.35897934</v>
      </c>
      <c r="G203">
        <f t="shared" si="22"/>
        <v>2.8695317929582542E-6</v>
      </c>
      <c r="H203">
        <f t="shared" si="23"/>
        <v>-1.399164334873805E-10</v>
      </c>
      <c r="I203">
        <f t="shared" si="24"/>
        <v>2.3598123297354068</v>
      </c>
      <c r="J203">
        <f t="shared" si="25"/>
        <v>-115.06285648633263</v>
      </c>
      <c r="K203">
        <f t="shared" si="26"/>
        <v>2.2834999999051946</v>
      </c>
      <c r="L203">
        <f t="shared" si="27"/>
        <v>-6.3319055139133135E-2</v>
      </c>
    </row>
  </sheetData>
  <phoneticPr fontId="18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42400-CD2D-4BCC-B69F-9C1232B4A308}">
  <dimension ref="E3:G7"/>
  <sheetViews>
    <sheetView workbookViewId="0">
      <selection activeCell="G7" sqref="G7"/>
    </sheetView>
  </sheetViews>
  <sheetFormatPr defaultRowHeight="18.75" x14ac:dyDescent="0.4"/>
  <cols>
    <col min="6" max="6" width="32.75" bestFit="1" customWidth="1"/>
    <col min="7" max="7" width="34.5" bestFit="1" customWidth="1"/>
  </cols>
  <sheetData>
    <row r="3" spans="5:7" x14ac:dyDescent="0.4">
      <c r="E3" s="12" t="s">
        <v>23</v>
      </c>
      <c r="F3" s="12" t="s">
        <v>24</v>
      </c>
      <c r="G3" s="12" t="s">
        <v>25</v>
      </c>
    </row>
    <row r="4" spans="5:7" x14ac:dyDescent="0.4">
      <c r="E4" s="8" t="s">
        <v>21</v>
      </c>
      <c r="F4" s="8">
        <f>'aa600-9p5-1p02close'!$P$2</f>
        <v>0.1734</v>
      </c>
      <c r="G4" s="8">
        <f>'aa600-9p5-1p02close'!$Q$2</f>
        <v>0.13239999999999999</v>
      </c>
    </row>
    <row r="5" spans="5:7" x14ac:dyDescent="0.4">
      <c r="E5" s="8" t="s">
        <v>22</v>
      </c>
      <c r="F5" s="8">
        <f>'aa600-9p5-1p02close'!$K$19</f>
        <v>0.29011415562207388</v>
      </c>
      <c r="G5" s="8">
        <f>'aa600-9p5-1p02close'!$L$3</f>
        <v>9.7561443507342138E-2</v>
      </c>
    </row>
    <row r="6" spans="5:7" x14ac:dyDescent="0.4">
      <c r="E6" s="8" t="s">
        <v>28</v>
      </c>
      <c r="F6" s="8">
        <f>'aa600-9p5-1p02close'!$M$115</f>
        <v>0.22900000000000001</v>
      </c>
      <c r="G6" s="8">
        <f>'aa600-9p5-1p02close'!$N$86</f>
        <v>0.12809999999999999</v>
      </c>
    </row>
    <row r="7" spans="5:7" x14ac:dyDescent="0.4">
      <c r="E7" s="8" t="s">
        <v>29</v>
      </c>
      <c r="F7" s="8">
        <f>'aa600-9p5-1p02close'!$O$114</f>
        <v>0.2487</v>
      </c>
      <c r="G7" s="8"/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aa600-9p5-1p02close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福森栄次</dc:creator>
  <cp:lastModifiedBy>福森栄次</cp:lastModifiedBy>
  <dcterms:created xsi:type="dcterms:W3CDTF">2022-12-14T09:01:27Z</dcterms:created>
  <dcterms:modified xsi:type="dcterms:W3CDTF">2022-12-16T11:22:18Z</dcterms:modified>
</cp:coreProperties>
</file>